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filterPrivacy="1" defaultThemeVersion="166925"/>
  <xr:revisionPtr revIDLastSave="0" documentId="13_ncr:1_{1701B660-1F2B-4C8C-A8B2-8CCE7DED1D82}" xr6:coauthVersionLast="45" xr6:coauthVersionMax="45" xr10:uidLastSave="{00000000-0000-0000-0000-000000000000}"/>
  <bookViews>
    <workbookView xWindow="-120" yWindow="-120" windowWidth="38640" windowHeight="15990" xr2:uid="{00000000-000D-0000-FFFF-FFFF00000000}"/>
  </bookViews>
  <sheets>
    <sheet name="PLANILHA ORCAMENTARIA" sheetId="12" r:id="rId1"/>
    <sheet name="BDI" sheetId="13" r:id="rId2"/>
    <sheet name="COMPOSICOES" sheetId="4" r:id="rId3"/>
    <sheet name="CRONOGRAMA" sheetId="9" r:id="rId4"/>
    <sheet name="ENCARGOS SOCIAIS" sheetId="11" r:id="rId5"/>
  </sheets>
  <definedNames>
    <definedName name="_xlnm._FilterDatabase" localSheetId="0" hidden="1">'PLANILHA ORCAMENTARIA'!$A$8:$H$320</definedName>
    <definedName name="_xlnm.Print_Area" localSheetId="3">CRONOGRAMA!$A$1:$G$56</definedName>
    <definedName name="JR_PAGE_ANCHOR_0_1" localSheetId="0">'PLANILHA ORCAMENTARIA'!$A$5</definedName>
    <definedName name="JR_PAGE_ANCHOR_0_1">#REF!</definedName>
    <definedName name="JR_PAGE_ANCHOR_1_1">#REF!</definedName>
    <definedName name="JR_PAGE_ANCHOR_10_1">'ENCARGOS SOCIAIS'!$A$4</definedName>
    <definedName name="JR_PAGE_ANCHOR_2_1">#REF!</definedName>
    <definedName name="JR_PAGE_ANCHOR_3_1">COMPOSICOES!$A$1</definedName>
    <definedName name="JR_PAGE_ANCHOR_4_1">#REF!</definedName>
    <definedName name="JR_PAGE_ANCHOR_5_1">#REF!</definedName>
    <definedName name="JR_PAGE_ANCHOR_6_1">#REF!</definedName>
    <definedName name="JR_PAGE_ANCHOR_7_1">#REF!</definedName>
    <definedName name="JR_PAGE_ANCHOR_8_1">CRONOGRAMA!#REF!</definedName>
    <definedName name="JR_PAGE_ANCHOR_9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9" l="1"/>
  <c r="C55" i="9"/>
  <c r="G54" i="9"/>
  <c r="F54" i="9"/>
  <c r="F55" i="9" s="1"/>
  <c r="E55" i="9"/>
  <c r="D55" i="9"/>
  <c r="F53" i="9"/>
  <c r="C53" i="9"/>
  <c r="C54" i="9"/>
  <c r="H320" i="12" l="1"/>
  <c r="H318" i="12"/>
  <c r="H319" i="12"/>
  <c r="C43" i="13"/>
  <c r="E43" i="13" s="1"/>
  <c r="E41" i="13"/>
  <c r="E40" i="13"/>
  <c r="E39" i="13"/>
  <c r="C28" i="13"/>
  <c r="C24" i="13" s="1"/>
  <c r="E24" i="13" s="1"/>
  <c r="C33" i="13" s="1"/>
  <c r="E22" i="13"/>
  <c r="E21" i="13"/>
  <c r="E20" i="13"/>
  <c r="C52" i="13" l="1"/>
  <c r="F52" i="9" l="1"/>
  <c r="E52" i="9"/>
  <c r="E53" i="9" s="1"/>
  <c r="D52" i="9"/>
  <c r="D53" i="9" s="1"/>
  <c r="G52" i="9"/>
  <c r="C52" i="9"/>
  <c r="H316" i="12"/>
  <c r="H315" i="12"/>
  <c r="H314" i="12"/>
  <c r="H313" i="12"/>
  <c r="H311" i="12"/>
  <c r="H310" i="12"/>
  <c r="H309" i="12"/>
  <c r="H308" i="12"/>
  <c r="H307" i="12"/>
  <c r="H306" i="12"/>
  <c r="H305" i="12"/>
  <c r="H304" i="12"/>
  <c r="H303" i="12"/>
  <c r="H302" i="12"/>
  <c r="H301" i="12"/>
  <c r="H300" i="12"/>
  <c r="H299" i="12"/>
  <c r="H298" i="12"/>
  <c r="H296" i="12"/>
  <c r="H295" i="12"/>
  <c r="H294" i="12"/>
  <c r="H293" i="12"/>
  <c r="H292" i="12"/>
  <c r="H291" i="12"/>
  <c r="H290" i="12"/>
  <c r="H289" i="12"/>
  <c r="H288" i="12"/>
  <c r="H287" i="12"/>
  <c r="H286" i="12"/>
  <c r="H285" i="12"/>
  <c r="H284" i="12"/>
  <c r="H283" i="12"/>
  <c r="H282" i="12"/>
  <c r="H281" i="12"/>
  <c r="H280" i="12"/>
  <c r="H279" i="12"/>
  <c r="H278" i="12"/>
  <c r="H277" i="12"/>
  <c r="H276" i="12"/>
  <c r="H275" i="12"/>
  <c r="H274" i="12"/>
  <c r="H273" i="12"/>
  <c r="H272" i="12"/>
  <c r="H271" i="12"/>
  <c r="H270" i="12"/>
  <c r="H269" i="12"/>
  <c r="H267" i="12"/>
  <c r="H266" i="12"/>
  <c r="H264" i="12"/>
  <c r="H263" i="12"/>
  <c r="H262" i="12"/>
  <c r="H261" i="12"/>
  <c r="H260" i="12"/>
  <c r="H259" i="12"/>
  <c r="H258" i="12"/>
  <c r="H257" i="12"/>
  <c r="H256" i="12"/>
  <c r="H255" i="12"/>
  <c r="H252" i="12"/>
  <c r="H251" i="12"/>
  <c r="H250" i="12"/>
  <c r="H249" i="12"/>
  <c r="H248" i="12"/>
  <c r="H247" i="12"/>
  <c r="H246" i="12"/>
  <c r="H245" i="12"/>
  <c r="H244" i="12"/>
  <c r="H243" i="12"/>
  <c r="H241" i="12"/>
  <c r="H240" i="12"/>
  <c r="H239" i="12"/>
  <c r="H238" i="12"/>
  <c r="H237" i="12"/>
  <c r="H236" i="12"/>
  <c r="H235" i="12"/>
  <c r="H234" i="12"/>
  <c r="H233" i="12"/>
  <c r="H232" i="12"/>
  <c r="H229" i="12"/>
  <c r="H228" i="12"/>
  <c r="H227" i="12"/>
  <c r="H225" i="12"/>
  <c r="H224" i="12"/>
  <c r="H223" i="12"/>
  <c r="H222" i="12"/>
  <c r="H221" i="12"/>
  <c r="H220" i="12"/>
  <c r="H219" i="12"/>
  <c r="H218" i="12"/>
  <c r="H217" i="12"/>
  <c r="H216" i="12"/>
  <c r="H215" i="12"/>
  <c r="H214" i="12"/>
  <c r="H213" i="12"/>
  <c r="H212" i="12"/>
  <c r="H211" i="12"/>
  <c r="H210" i="12"/>
  <c r="H209" i="12"/>
  <c r="H208" i="12"/>
  <c r="H207" i="12"/>
  <c r="H206" i="12"/>
  <c r="H205" i="12"/>
  <c r="H204" i="12"/>
  <c r="H203" i="12"/>
  <c r="H202" i="12"/>
  <c r="H201" i="12"/>
  <c r="H199" i="12"/>
  <c r="H198" i="12"/>
  <c r="H197" i="12"/>
  <c r="H196" i="12"/>
  <c r="H195" i="12"/>
  <c r="H194" i="12"/>
  <c r="H193" i="12"/>
  <c r="H192" i="12"/>
  <c r="H191" i="12"/>
  <c r="H190" i="12"/>
  <c r="H189" i="12"/>
  <c r="H188" i="12"/>
  <c r="H187" i="12"/>
  <c r="H185" i="12"/>
  <c r="H184" i="12"/>
  <c r="H183" i="12"/>
  <c r="H182" i="12"/>
  <c r="H181" i="12"/>
  <c r="H180" i="12"/>
  <c r="H179" i="12"/>
  <c r="H178" i="12"/>
  <c r="H177" i="12"/>
  <c r="H176" i="12"/>
  <c r="H175" i="12"/>
  <c r="H174" i="12"/>
  <c r="H173" i="12"/>
  <c r="H172" i="12"/>
  <c r="H171" i="12"/>
  <c r="H170" i="12"/>
  <c r="H169" i="12"/>
  <c r="H168" i="12"/>
  <c r="H167" i="12"/>
  <c r="H166" i="12"/>
  <c r="H165" i="12"/>
  <c r="H164" i="12"/>
  <c r="H163" i="12"/>
  <c r="H162" i="12"/>
  <c r="H161" i="12"/>
  <c r="H160" i="12"/>
  <c r="H159" i="12"/>
  <c r="H158" i="12"/>
  <c r="H157" i="12"/>
  <c r="H156" i="12"/>
  <c r="H155" i="12"/>
  <c r="H154" i="12"/>
  <c r="H153" i="12"/>
  <c r="H152" i="12"/>
  <c r="H151" i="12"/>
  <c r="H150" i="12"/>
  <c r="H149" i="12"/>
  <c r="H148" i="12"/>
  <c r="H147" i="12"/>
  <c r="H146" i="12"/>
  <c r="H145" i="12"/>
  <c r="H144" i="12"/>
  <c r="H143" i="12"/>
  <c r="H142" i="12"/>
  <c r="H141" i="12"/>
  <c r="H140" i="12"/>
  <c r="H139" i="12"/>
  <c r="H138" i="12"/>
  <c r="H137" i="12"/>
  <c r="H136" i="12"/>
  <c r="H135" i="12"/>
  <c r="H134" i="12"/>
  <c r="H133" i="12"/>
  <c r="H132" i="12"/>
  <c r="H131" i="12"/>
  <c r="H130" i="12"/>
  <c r="H129" i="12"/>
  <c r="H128" i="12"/>
  <c r="H127" i="12"/>
  <c r="H126" i="12"/>
  <c r="H125" i="12"/>
  <c r="H124" i="12"/>
  <c r="H123" i="12"/>
  <c r="H122" i="12"/>
  <c r="H121" i="12"/>
  <c r="H120" i="12"/>
  <c r="H119" i="12"/>
  <c r="H118" i="12"/>
  <c r="H117" i="12"/>
  <c r="H116" i="12"/>
  <c r="H115" i="12"/>
  <c r="H114" i="12"/>
  <c r="H113" i="12"/>
  <c r="H112" i="12"/>
  <c r="H110" i="12"/>
  <c r="H109" i="12"/>
  <c r="H108" i="12"/>
  <c r="H107" i="12"/>
  <c r="H106" i="12"/>
  <c r="H105" i="12"/>
  <c r="H104" i="12"/>
  <c r="H103" i="12"/>
  <c r="H101" i="12"/>
  <c r="H100" i="12"/>
  <c r="H99" i="12"/>
  <c r="H98" i="12"/>
  <c r="H97" i="12"/>
  <c r="H96" i="12"/>
  <c r="H95" i="12"/>
  <c r="H94" i="12"/>
  <c r="H93" i="12"/>
  <c r="H92" i="12"/>
  <c r="H91" i="12"/>
  <c r="H90" i="12"/>
  <c r="H89" i="12"/>
  <c r="H88" i="12"/>
  <c r="H87" i="12"/>
  <c r="H86" i="12"/>
  <c r="H85" i="12"/>
  <c r="H84" i="12"/>
  <c r="H83" i="12"/>
  <c r="H82" i="12"/>
  <c r="H80" i="12"/>
  <c r="H79" i="12"/>
  <c r="H78" i="12"/>
  <c r="H77" i="12"/>
  <c r="H76" i="12"/>
  <c r="H75" i="12"/>
  <c r="H74" i="12"/>
  <c r="H73" i="12"/>
  <c r="H72" i="12"/>
  <c r="H71" i="12"/>
  <c r="H70" i="12"/>
  <c r="H68" i="12"/>
  <c r="H67" i="12"/>
  <c r="H65" i="12"/>
  <c r="H63" i="12"/>
  <c r="H62" i="12"/>
  <c r="H61" i="12"/>
  <c r="H60" i="12"/>
  <c r="H58" i="12"/>
  <c r="H57" i="12"/>
  <c r="H56" i="12"/>
  <c r="H55" i="12"/>
  <c r="H53" i="12"/>
  <c r="H52" i="12"/>
  <c r="H51" i="12"/>
  <c r="H50" i="12"/>
  <c r="H49" i="12"/>
  <c r="H47" i="12"/>
  <c r="H46" i="12"/>
  <c r="H44" i="12"/>
  <c r="H43" i="12"/>
  <c r="H42" i="12"/>
  <c r="H41" i="12"/>
  <c r="H40" i="12"/>
  <c r="H39" i="12"/>
  <c r="H38" i="12"/>
  <c r="H37" i="12"/>
  <c r="H35" i="12"/>
  <c r="H34" i="12"/>
  <c r="H33" i="12"/>
  <c r="H32" i="12"/>
  <c r="H31" i="12"/>
  <c r="H30" i="12"/>
  <c r="H29" i="12"/>
  <c r="H28" i="12"/>
  <c r="H27" i="12"/>
  <c r="H26" i="12"/>
  <c r="H24" i="12"/>
  <c r="H23" i="12"/>
  <c r="H22" i="12"/>
  <c r="H20" i="12"/>
  <c r="H19" i="12"/>
  <c r="H18" i="12"/>
  <c r="H17" i="12"/>
  <c r="H15" i="12"/>
  <c r="H14" i="12"/>
  <c r="H13" i="12"/>
  <c r="H12" i="12"/>
  <c r="H11" i="12"/>
  <c r="H10" i="12"/>
  <c r="D56" i="9" l="1"/>
  <c r="E56" i="9" s="1"/>
  <c r="F56" i="9" s="1"/>
  <c r="G53" i="9"/>
  <c r="H317" i="12"/>
</calcChain>
</file>

<file path=xl/sharedStrings.xml><?xml version="1.0" encoding="utf-8"?>
<sst xmlns="http://schemas.openxmlformats.org/spreadsheetml/2006/main" count="9179" uniqueCount="2126">
  <si>
    <r>
      <rPr>
        <b/>
        <sz val="8"/>
        <rFont val="Arial"/>
        <family val="2"/>
      </rPr>
      <t xml:space="preserve">
</t>
    </r>
  </si>
  <si>
    <t/>
  </si>
  <si>
    <r>
      <rPr>
        <b/>
        <sz val="8"/>
        <rFont val="Arial"/>
        <family val="2"/>
      </rPr>
      <t>1.1. 98525 - LIMPEZA MECANIZADA DE CAMADA VEGETAL, VEGETAÇÃO E PEQUENAS ÁRVORES (DIÂMETRO DE TRONCO MENOR QUE 0,20 M), COM TRATOR DE ESTEIRAS.AF_05/2018 (M2)</t>
    </r>
  </si>
  <si>
    <r>
      <rPr>
        <b/>
        <sz val="6"/>
        <rFont val="Calibri"/>
        <family val="2"/>
      </rPr>
      <t>SERVICO</t>
    </r>
  </si>
  <si>
    <r>
      <rPr>
        <b/>
        <sz val="6"/>
        <rFont val="Arial"/>
        <family val="2"/>
      </rPr>
      <t>FONTE</t>
    </r>
  </si>
  <si>
    <r>
      <rPr>
        <b/>
        <sz val="6"/>
        <rFont val="Arial"/>
        <family val="2"/>
      </rPr>
      <t>UNID</t>
    </r>
  </si>
  <si>
    <r>
      <rPr>
        <b/>
        <sz val="6"/>
        <rFont val="Arial"/>
        <family val="2"/>
      </rPr>
      <t>COEFICIENTE</t>
    </r>
  </si>
  <si>
    <r>
      <rPr>
        <b/>
        <sz val="6"/>
        <rFont val="Arial"/>
        <family val="2"/>
      </rPr>
      <t>PREÇO UNITÁRIO</t>
    </r>
  </si>
  <si>
    <r>
      <rPr>
        <b/>
        <sz val="6"/>
        <rFont val="Arial"/>
        <family val="2"/>
      </rPr>
      <t>TOTAL</t>
    </r>
  </si>
  <si>
    <r>
      <rPr>
        <sz val="7"/>
        <rFont val="Calibri"/>
        <family val="2"/>
      </rPr>
      <t>88316</t>
    </r>
  </si>
  <si>
    <r>
      <rPr>
        <sz val="7"/>
        <rFont val="Calibri"/>
        <family val="2"/>
      </rPr>
      <t>SERVENTE COM ENCARGOS COMPLEMENTARES</t>
    </r>
  </si>
  <si>
    <r>
      <rPr>
        <sz val="7"/>
        <rFont val="Calibri"/>
        <family val="2"/>
      </rPr>
      <t>SINAPI</t>
    </r>
  </si>
  <si>
    <r>
      <rPr>
        <sz val="7"/>
        <rFont val="Calibri"/>
        <family val="2"/>
      </rPr>
      <t>H</t>
    </r>
  </si>
  <si>
    <r>
      <rPr>
        <sz val="7"/>
        <rFont val="Calibri"/>
        <family val="2"/>
      </rPr>
      <t>88441</t>
    </r>
  </si>
  <si>
    <r>
      <rPr>
        <sz val="7"/>
        <rFont val="Calibri"/>
        <family val="2"/>
      </rPr>
      <t>JARDINEIRO COM ENCARGOS COMPLEMENTARES</t>
    </r>
  </si>
  <si>
    <r>
      <rPr>
        <sz val="7"/>
        <rFont val="Calibri"/>
        <family val="2"/>
      </rPr>
      <t>89031</t>
    </r>
  </si>
  <si>
    <r>
      <rPr>
        <sz val="7"/>
        <rFont val="Calibri"/>
        <family val="2"/>
      </rPr>
      <t>TRATOR DE ESTEIRAS, POTÊNCIA 100 HP, PESO OPERACIONAL 9,4 T, COM LÂMINA 2,19 M3 - CHI DIURNO. AF_06/2014</t>
    </r>
  </si>
  <si>
    <r>
      <rPr>
        <sz val="7"/>
        <rFont val="Calibri"/>
        <family val="2"/>
      </rPr>
      <t>CHI</t>
    </r>
  </si>
  <si>
    <r>
      <rPr>
        <sz val="7"/>
        <rFont val="Calibri"/>
        <family val="2"/>
      </rPr>
      <t>89032</t>
    </r>
  </si>
  <si>
    <r>
      <rPr>
        <sz val="7"/>
        <rFont val="Calibri"/>
        <family val="2"/>
      </rPr>
      <t>TRATOR DE ESTEIRAS, POTÊNCIA 100 HP, PESO OPERACIONAL 9,4 T, COM LÂMINA 2,19 M3 - CHP DIURNO. AF_06/2014</t>
    </r>
  </si>
  <si>
    <r>
      <rPr>
        <sz val="7"/>
        <rFont val="Calibri"/>
        <family val="2"/>
      </rPr>
      <t>CHP</t>
    </r>
  </si>
  <si>
    <r>
      <rPr>
        <b/>
        <sz val="6"/>
        <rFont val="Calibri"/>
        <family val="2"/>
      </rPr>
      <t>TOTAL SERVICO:</t>
    </r>
  </si>
  <si>
    <r>
      <rPr>
        <b/>
        <sz val="7"/>
        <rFont val="Arial"/>
        <family val="2"/>
      </rPr>
      <t>VALOR:</t>
    </r>
  </si>
  <si>
    <r>
      <rPr>
        <b/>
        <sz val="8"/>
        <rFont val="Arial"/>
        <family val="2"/>
      </rPr>
      <t>1.2. 99059 - LOCACAO CONVENCIONAL DE OBRA, UTILIZANDO GABARITO DE TÁBUAS CORRIDAS PONTALETADAS A CADA 2,00M - 2 UTILIZAÇÕES. AF_10/2018 (M)</t>
    </r>
  </si>
  <si>
    <r>
      <rPr>
        <b/>
        <sz val="6"/>
        <rFont val="Calibri"/>
        <family val="2"/>
      </rPr>
      <t>MATERIAL</t>
    </r>
  </si>
  <si>
    <r>
      <rPr>
        <sz val="7"/>
        <rFont val="Calibri"/>
        <family val="2"/>
      </rPr>
      <t>00004417</t>
    </r>
  </si>
  <si>
    <r>
      <rPr>
        <sz val="7"/>
        <rFont val="Calibri"/>
        <family val="2"/>
      </rPr>
      <t>SARRAFO DE MADEIRA NAO APARELHADA *2,5 X 7* CM, MACARANDUBA, ANGELIM OU EQUIVALENTE DA REGIAO</t>
    </r>
  </si>
  <si>
    <r>
      <rPr>
        <sz val="7"/>
        <rFont val="Calibri"/>
        <family val="2"/>
      </rPr>
      <t>M</t>
    </r>
  </si>
  <si>
    <r>
      <rPr>
        <sz val="7"/>
        <rFont val="Calibri"/>
        <family val="2"/>
      </rPr>
      <t>00004433</t>
    </r>
  </si>
  <si>
    <r>
      <rPr>
        <sz val="7"/>
        <rFont val="Calibri"/>
        <family val="2"/>
      </rPr>
      <t>PECA DE MADEIRA NAO APARELHADA *7,5 X 7,5* CM (3 X 3 ") MACARANDUBA, ANGELIM OU EQUIVALENTE DA REGIAO</t>
    </r>
  </si>
  <si>
    <r>
      <rPr>
        <sz val="7"/>
        <rFont val="Calibri"/>
        <family val="2"/>
      </rPr>
      <t>00005068</t>
    </r>
  </si>
  <si>
    <r>
      <rPr>
        <sz val="7"/>
        <rFont val="Calibri"/>
        <family val="2"/>
      </rPr>
      <t>PREGO DE ACO POLIDO COM CABECA 17 X 21 (2 X 11)</t>
    </r>
  </si>
  <si>
    <r>
      <rPr>
        <sz val="7"/>
        <rFont val="Calibri"/>
        <family val="2"/>
      </rPr>
      <t>KG</t>
    </r>
  </si>
  <si>
    <r>
      <rPr>
        <sz val="7"/>
        <rFont val="Calibri"/>
        <family val="2"/>
      </rPr>
      <t>00007356</t>
    </r>
  </si>
  <si>
    <r>
      <rPr>
        <sz val="7"/>
        <rFont val="Calibri"/>
        <family val="2"/>
      </rPr>
      <t>TINTA ACRILICA PREMIUM, COR BRANCO FOSCO</t>
    </r>
  </si>
  <si>
    <r>
      <rPr>
        <sz val="7"/>
        <rFont val="Calibri"/>
        <family val="2"/>
      </rPr>
      <t>L</t>
    </r>
  </si>
  <si>
    <r>
      <rPr>
        <sz val="7"/>
        <rFont val="Calibri"/>
        <family val="2"/>
      </rPr>
      <t>00010567</t>
    </r>
  </si>
  <si>
    <r>
      <rPr>
        <sz val="7"/>
        <rFont val="Calibri"/>
        <family val="2"/>
      </rPr>
      <t>TABUA DE MADEIRA NAO APARELHADA *2,5 X 23* CM (1 x 9 ") PINUS, MISTA OU EQUIVALENTE DA REGIAO</t>
    </r>
  </si>
  <si>
    <r>
      <rPr>
        <b/>
        <sz val="6"/>
        <rFont val="Calibri"/>
        <family val="2"/>
      </rPr>
      <t>TOTAL MATERIAL:</t>
    </r>
  </si>
  <si>
    <r>
      <rPr>
        <sz val="7"/>
        <rFont val="Calibri"/>
        <family val="2"/>
      </rPr>
      <t>88239</t>
    </r>
  </si>
  <si>
    <r>
      <rPr>
        <sz val="7"/>
        <rFont val="Calibri"/>
        <family val="2"/>
      </rPr>
      <t>AJUDANTE DE CARPINTEIRO COM ENCARGOS COMPLEMENTARES</t>
    </r>
  </si>
  <si>
    <r>
      <rPr>
        <sz val="7"/>
        <rFont val="Calibri"/>
        <family val="2"/>
      </rPr>
      <t>88262</t>
    </r>
  </si>
  <si>
    <r>
      <rPr>
        <sz val="7"/>
        <rFont val="Calibri"/>
        <family val="2"/>
      </rPr>
      <t>CARPINTEIRO DE FORMAS COM ENCARGOS COMPLEMENTARES</t>
    </r>
  </si>
  <si>
    <r>
      <rPr>
        <sz val="7"/>
        <rFont val="Calibri"/>
        <family val="2"/>
      </rPr>
      <t>91692</t>
    </r>
  </si>
  <si>
    <r>
      <rPr>
        <sz val="7"/>
        <rFont val="Calibri"/>
        <family val="2"/>
      </rPr>
      <t>SERRA CIRCULAR DE BANCADA COM MOTOR ELÉTRICO POTÊNCIA DE 5HP, COM COIFA PARA DISCO 10" - CHP DIURNO. AF_08/2015</t>
    </r>
  </si>
  <si>
    <r>
      <rPr>
        <sz val="7"/>
        <rFont val="Calibri"/>
        <family val="2"/>
      </rPr>
      <t>91693</t>
    </r>
  </si>
  <si>
    <r>
      <rPr>
        <sz val="7"/>
        <rFont val="Calibri"/>
        <family val="2"/>
      </rPr>
      <t>SERRA CIRCULAR DE BANCADA COM MOTOR ELÉTRICO POTÊNCIA DE 5HP, COM COIFA PARA DISCO 10" - CHI DIURNO. AF_08/2015</t>
    </r>
  </si>
  <si>
    <r>
      <rPr>
        <sz val="7"/>
        <rFont val="Calibri"/>
        <family val="2"/>
      </rPr>
      <t>94974</t>
    </r>
  </si>
  <si>
    <r>
      <rPr>
        <sz val="7"/>
        <rFont val="Calibri"/>
        <family val="2"/>
      </rPr>
      <t>CONCRETO MAGRO PARA LASTRO, TRAÇO 1:4,5:4,5 (CIMENTO/ AREIA MÉDIA/ BRITA 1)  - PREPARO MANUAL. AF_07/2016</t>
    </r>
  </si>
  <si>
    <r>
      <rPr>
        <sz val="7"/>
        <rFont val="Calibri"/>
        <family val="2"/>
      </rPr>
      <t>M3</t>
    </r>
  </si>
  <si>
    <r>
      <rPr>
        <sz val="7"/>
        <rFont val="Calibri"/>
        <family val="2"/>
      </rPr>
      <t>99062</t>
    </r>
  </si>
  <si>
    <r>
      <rPr>
        <sz val="7"/>
        <rFont val="Calibri"/>
        <family val="2"/>
      </rPr>
      <t>MARCAÇÃO DE PONTOS EM GABARITO OU CAVALETE. AF_10/2018</t>
    </r>
  </si>
  <si>
    <r>
      <rPr>
        <sz val="7"/>
        <rFont val="Calibri"/>
        <family val="2"/>
      </rPr>
      <t>UN</t>
    </r>
  </si>
  <si>
    <r>
      <rPr>
        <b/>
        <sz val="8"/>
        <rFont val="Arial"/>
        <family val="2"/>
      </rPr>
      <t>1.3. 98459 - TAPUME COM TELHA METÁLICA. AF_05/2018 (M2)</t>
    </r>
  </si>
  <si>
    <r>
      <rPr>
        <sz val="7"/>
        <rFont val="Calibri"/>
        <family val="2"/>
      </rPr>
      <t>00003992</t>
    </r>
  </si>
  <si>
    <r>
      <rPr>
        <sz val="7"/>
        <rFont val="Calibri"/>
        <family val="2"/>
      </rPr>
      <t>TABUA DE MADEIRA APARELHADA *2,5 X 30* CM, MACARANDUBA, ANGELIM OU EQUIVALENTE DA REGIAO</t>
    </r>
  </si>
  <si>
    <r>
      <rPr>
        <sz val="7"/>
        <rFont val="Calibri"/>
        <family val="2"/>
      </rPr>
      <t>00005061</t>
    </r>
  </si>
  <si>
    <r>
      <rPr>
        <sz val="7"/>
        <rFont val="Calibri"/>
        <family val="2"/>
      </rPr>
      <t>PREGO DE ACO POLIDO COM CABECA 18 X 27 (2 1/2 X 10)</t>
    </r>
  </si>
  <si>
    <r>
      <rPr>
        <sz val="7"/>
        <rFont val="Calibri"/>
        <family val="2"/>
      </rPr>
      <t>00007243</t>
    </r>
  </si>
  <si>
    <r>
      <rPr>
        <sz val="7"/>
        <rFont val="Calibri"/>
        <family val="2"/>
      </rPr>
      <t>TELHA TRAPEZOIDAL EM ACO ZINCADO, SEM PINTURA, ALTURA DE APROXIMADAMENTE 40 MM, ESPESSURA DE 0,50 MM E LARGURA UTIL DE 980 MM</t>
    </r>
  </si>
  <si>
    <r>
      <rPr>
        <sz val="7"/>
        <rFont val="Calibri"/>
        <family val="2"/>
      </rPr>
      <t>M2</t>
    </r>
  </si>
  <si>
    <r>
      <rPr>
        <b/>
        <sz val="8"/>
        <rFont val="Arial"/>
        <family val="2"/>
      </rPr>
      <t>1.4. UFSB-CIV0-S00051 - PLACA DE OBRA (PARA CONSTRUCAO CIVIL) EM CHAPA GALVANIZADA - FORNECIMENTO E INSTALAÇÃO (m2)</t>
    </r>
  </si>
  <si>
    <r>
      <rPr>
        <sz val="7"/>
        <rFont val="Calibri"/>
        <family val="2"/>
      </rPr>
      <t>I01569</t>
    </r>
  </si>
  <si>
    <r>
      <rPr>
        <sz val="7"/>
        <rFont val="Calibri"/>
        <family val="2"/>
      </rPr>
      <t>Madeira mista serrada (barrote) 6 x 6cm - 0,0036 m3/m (angelim, louro)</t>
    </r>
  </si>
  <si>
    <r>
      <rPr>
        <sz val="7"/>
        <rFont val="Calibri"/>
        <family val="2"/>
      </rPr>
      <t>ORSE</t>
    </r>
  </si>
  <si>
    <r>
      <rPr>
        <sz val="7"/>
        <rFont val="Calibri"/>
        <family val="2"/>
      </rPr>
      <t>m</t>
    </r>
  </si>
  <si>
    <r>
      <rPr>
        <sz val="7"/>
        <rFont val="Calibri"/>
        <family val="2"/>
      </rPr>
      <t>I06995</t>
    </r>
  </si>
  <si>
    <r>
      <rPr>
        <sz val="7"/>
        <rFont val="Calibri"/>
        <family val="2"/>
      </rPr>
      <t>Madeira mista serrada (sarrafo) 2,2 x 5,5cm - 0,00121 m³/m</t>
    </r>
  </si>
  <si>
    <r>
      <rPr>
        <sz val="7"/>
        <rFont val="Calibri"/>
        <family val="2"/>
      </rPr>
      <t>00004813</t>
    </r>
  </si>
  <si>
    <r>
      <rPr>
        <sz val="7"/>
        <rFont val="Calibri"/>
        <family val="2"/>
      </rPr>
      <t>PLACA DE OBRA (PARA CONSTRUCAO CIVIL) EM CHAPA GALVANIZADA *N. 22*, ADESIVADA, DE *2,0 X 1,125* M</t>
    </r>
  </si>
  <si>
    <r>
      <rPr>
        <sz val="7"/>
        <rFont val="Calibri"/>
        <family val="2"/>
      </rPr>
      <t>00005075</t>
    </r>
  </si>
  <si>
    <r>
      <rPr>
        <sz val="7"/>
        <rFont val="Calibri"/>
        <family val="2"/>
      </rPr>
      <t>PREGO DE ACO POLIDO COM CABECA 18 X 30 (2 3/4 X 10)</t>
    </r>
  </si>
  <si>
    <r>
      <rPr>
        <b/>
        <sz val="8"/>
        <rFont val="Arial"/>
        <family val="2"/>
      </rPr>
      <t>1.5. UFSB-CIV-S09416 - Instalação provisória de energia elétrica, aerea, trifasica, em poste galvanizado, exclusive fornecimento do medidor (un)</t>
    </r>
  </si>
  <si>
    <r>
      <rPr>
        <sz val="7"/>
        <rFont val="Calibri"/>
        <family val="2"/>
      </rPr>
      <t>I00208</t>
    </r>
  </si>
  <si>
    <r>
      <rPr>
        <sz val="7"/>
        <rFont val="Calibri"/>
        <family val="2"/>
      </rPr>
      <t>Arruela de alumínio p/eletroduto d=1 "</t>
    </r>
  </si>
  <si>
    <r>
      <rPr>
        <sz val="7"/>
        <rFont val="Calibri"/>
        <family val="2"/>
      </rPr>
      <t>un</t>
    </r>
  </si>
  <si>
    <r>
      <rPr>
        <sz val="7"/>
        <rFont val="Calibri"/>
        <family val="2"/>
      </rPr>
      <t>I00313</t>
    </r>
  </si>
  <si>
    <r>
      <rPr>
        <sz val="7"/>
        <rFont val="Calibri"/>
        <family val="2"/>
      </rPr>
      <t>Bucha alumínio p/eletroduto d=1 "</t>
    </r>
  </si>
  <si>
    <r>
      <rPr>
        <sz val="7"/>
        <rFont val="Calibri"/>
        <family val="2"/>
      </rPr>
      <t>I00414</t>
    </r>
  </si>
  <si>
    <r>
      <rPr>
        <sz val="7"/>
        <rFont val="Calibri"/>
        <family val="2"/>
      </rPr>
      <t>Cabo cobre rígido, isolado, 16mm2 - 450/750v / 70º</t>
    </r>
  </si>
  <si>
    <r>
      <rPr>
        <sz val="7"/>
        <rFont val="Calibri"/>
        <family val="2"/>
      </rPr>
      <t>I00436</t>
    </r>
  </si>
  <si>
    <r>
      <rPr>
        <sz val="7"/>
        <rFont val="Calibri"/>
        <family val="2"/>
      </rPr>
      <t>Caixa de medicao bi ou trifásica, em noril (policarbonato)</t>
    </r>
  </si>
  <si>
    <r>
      <rPr>
        <sz val="7"/>
        <rFont val="Calibri"/>
        <family val="2"/>
      </rPr>
      <t>I03331</t>
    </r>
  </si>
  <si>
    <r>
      <rPr>
        <sz val="7"/>
        <rFont val="Calibri"/>
        <family val="2"/>
      </rPr>
      <t>Cabo de cobre nú 16 mm2 - 4AWG</t>
    </r>
  </si>
  <si>
    <r>
      <rPr>
        <sz val="7"/>
        <rFont val="Calibri"/>
        <family val="2"/>
      </rPr>
      <t>Kg</t>
    </r>
  </si>
  <si>
    <r>
      <rPr>
        <sz val="7"/>
        <rFont val="Calibri"/>
        <family val="2"/>
      </rPr>
      <t>I04676</t>
    </r>
  </si>
  <si>
    <r>
      <rPr>
        <sz val="7"/>
        <rFont val="Calibri"/>
        <family val="2"/>
      </rPr>
      <t>Fita em aço 1/2" Fusimec ou similar</t>
    </r>
  </si>
  <si>
    <r>
      <rPr>
        <sz val="7"/>
        <rFont val="Calibri"/>
        <family val="2"/>
      </rPr>
      <t>I04786</t>
    </r>
  </si>
  <si>
    <r>
      <rPr>
        <sz val="7"/>
        <rFont val="Calibri"/>
        <family val="2"/>
      </rPr>
      <t>Parafuso cabeça sextavada 5/8" x 6"</t>
    </r>
  </si>
  <si>
    <r>
      <rPr>
        <sz val="7"/>
        <rFont val="Calibri"/>
        <family val="2"/>
      </rPr>
      <t>cj</t>
    </r>
  </si>
  <si>
    <r>
      <rPr>
        <sz val="7"/>
        <rFont val="Calibri"/>
        <family val="2"/>
      </rPr>
      <t>I00420S</t>
    </r>
  </si>
  <si>
    <r>
      <rPr>
        <sz val="7"/>
        <rFont val="Calibri"/>
        <family val="2"/>
      </rPr>
      <t>Cinta circular em aco galvanizado de 150 mm de diametro para fixacao de caixa medicao, inclui parafusos e porcas</t>
    </r>
  </si>
  <si>
    <r>
      <rPr>
        <sz val="7"/>
        <rFont val="Calibri"/>
        <family val="2"/>
      </rPr>
      <t>I01892S</t>
    </r>
  </si>
  <si>
    <r>
      <rPr>
        <sz val="7"/>
        <rFont val="Calibri"/>
        <family val="2"/>
      </rPr>
      <t>Luva em pvc rigido roscavel, de 1", para eletroduto</t>
    </r>
  </si>
  <si>
    <r>
      <rPr>
        <sz val="7"/>
        <rFont val="Calibri"/>
        <family val="2"/>
      </rPr>
      <t>I02392S</t>
    </r>
  </si>
  <si>
    <r>
      <rPr>
        <sz val="7"/>
        <rFont val="Calibri"/>
        <family val="2"/>
      </rPr>
      <t>Disjuntor tipo nema, tripolar 10  ate  50a, tensao maxima de 415 v</t>
    </r>
  </si>
  <si>
    <r>
      <rPr>
        <sz val="7"/>
        <rFont val="Calibri"/>
        <family val="2"/>
      </rPr>
      <t>I02685S</t>
    </r>
  </si>
  <si>
    <r>
      <rPr>
        <sz val="7"/>
        <rFont val="Calibri"/>
        <family val="2"/>
      </rPr>
      <t>Eletroduto de pvc rigido roscavel de 1 ", sem luva</t>
    </r>
  </si>
  <si>
    <r>
      <rPr>
        <sz val="7"/>
        <rFont val="Calibri"/>
        <family val="2"/>
      </rPr>
      <t>I03379S</t>
    </r>
  </si>
  <si>
    <r>
      <rPr>
        <sz val="7"/>
        <rFont val="Calibri"/>
        <family val="2"/>
      </rPr>
      <t>!em processo de desativacao! haste de aterramento em aco com 3,00 m de comprimento e dn = 5/8", revestida com baixa camada de cobre, sem conector</t>
    </r>
  </si>
  <si>
    <r>
      <rPr>
        <sz val="7"/>
        <rFont val="Calibri"/>
        <family val="2"/>
      </rPr>
      <t>I03398S</t>
    </r>
  </si>
  <si>
    <r>
      <rPr>
        <sz val="7"/>
        <rFont val="Calibri"/>
        <family val="2"/>
      </rPr>
      <t>Isolador de porcelana, tipo roldana, dimensoes de *72* x *72* mm, para uso em baixa tensao</t>
    </r>
  </si>
  <si>
    <r>
      <rPr>
        <sz val="7"/>
        <rFont val="Calibri"/>
        <family val="2"/>
      </rPr>
      <t>00014166</t>
    </r>
  </si>
  <si>
    <r>
      <rPr>
        <sz val="7"/>
        <rFont val="Calibri"/>
        <family val="2"/>
      </rPr>
      <t>POSTE CONICO CONTINUO EM ACO GALVANIZADO, RETO, ENGASTADO,  H = 7 M, DIAMETRO INFERIOR = *125* MM</t>
    </r>
  </si>
  <si>
    <r>
      <rPr>
        <sz val="7"/>
        <rFont val="Calibri"/>
        <family val="2"/>
      </rPr>
      <t>88309</t>
    </r>
  </si>
  <si>
    <r>
      <rPr>
        <sz val="7"/>
        <rFont val="Calibri"/>
        <family val="2"/>
      </rPr>
      <t>PEDREIRO COM ENCARGOS COMPLEMENTARES</t>
    </r>
  </si>
  <si>
    <r>
      <rPr>
        <sz val="7"/>
        <rFont val="Calibri"/>
        <family val="2"/>
      </rPr>
      <t>88264</t>
    </r>
  </si>
  <si>
    <r>
      <rPr>
        <sz val="7"/>
        <rFont val="Calibri"/>
        <family val="2"/>
      </rPr>
      <t>ELETRICISTA COM ENCARGOS COMPLEMENTARES</t>
    </r>
  </si>
  <si>
    <r>
      <rPr>
        <sz val="7"/>
        <rFont val="Calibri"/>
        <family val="2"/>
      </rPr>
      <t>94963</t>
    </r>
  </si>
  <si>
    <r>
      <rPr>
        <sz val="7"/>
        <rFont val="Calibri"/>
        <family val="2"/>
      </rPr>
      <t>CONCRETO FCK = 15MPA, TRAÇO 1:3,4:3,5 (CIMENTO/ AREIA MÉDIA/ BRITA 1)  - PREPARO MECÂNICO COM BETONEIRA 400 L. AF_07/2016</t>
    </r>
  </si>
  <si>
    <r>
      <rPr>
        <b/>
        <sz val="8"/>
        <rFont val="Arial"/>
        <family val="2"/>
      </rPr>
      <t>1.6. UFSB-HID-93214 - LIGAÇÃO PROVISÓRIA DE ÁGUA ATRAVÉS DE MANGUEIRA, ATÉ 50 M, INCLUI RESERVATÓRIO DE ÁGUA (1000 LITROS) EM CANTEIRO DE OBRA (EXCETO APOIO EM ESTRUTURA DE MADEIRA). (UN)</t>
    </r>
  </si>
  <si>
    <r>
      <rPr>
        <sz val="7"/>
        <rFont val="Calibri"/>
        <family val="2"/>
      </rPr>
      <t>00034636</t>
    </r>
  </si>
  <si>
    <r>
      <rPr>
        <sz val="7"/>
        <rFont val="Calibri"/>
        <family val="2"/>
      </rPr>
      <t>CAIXA D'AGUA EM POLIETILENO 1000 LITROS, COM TAMPA</t>
    </r>
  </si>
  <si>
    <r>
      <rPr>
        <sz val="7"/>
        <rFont val="Calibri"/>
        <family val="2"/>
      </rPr>
      <t>00037461</t>
    </r>
  </si>
  <si>
    <r>
      <rPr>
        <sz val="7"/>
        <rFont val="Calibri"/>
        <family val="2"/>
      </rPr>
      <t>MANGUEIRA CRISTAL TRANCADA, PVC COM REFORCO, COM PRESSAO DE TRABALHO (PT) 250 LBS/POL2, DE 3/4" X *2,8* MM</t>
    </r>
  </si>
  <si>
    <r>
      <rPr>
        <sz val="7"/>
        <rFont val="Calibri"/>
        <family val="2"/>
      </rPr>
      <t>89408</t>
    </r>
  </si>
  <si>
    <r>
      <rPr>
        <sz val="7"/>
        <rFont val="Calibri"/>
        <family val="2"/>
      </rPr>
      <t>JOELHO 90 GRAUS, PVC, SOLDÁVEL, DN 25MM, INSTALADO EM RAMAL DE DISTRIBUIÇÃO DE ÁGUA - FORNECIMENTO E INSTALAÇÃO. AF_12/2014</t>
    </r>
  </si>
  <si>
    <r>
      <rPr>
        <sz val="7"/>
        <rFont val="Calibri"/>
        <family val="2"/>
      </rPr>
      <t>89972</t>
    </r>
  </si>
  <si>
    <r>
      <rPr>
        <sz val="7"/>
        <rFont val="Calibri"/>
        <family val="2"/>
      </rPr>
      <t>KIT DE REGISTRO DE GAVETA BRUTO DE LATÃO ¾", INCLUSIVE CONEXÕES, ROSCÁVEL, INSTALADO EM RAMAL DE ÁGUA FRIA - FORNECIMENTO E INSTALAÇÃO. AF_12/2014</t>
    </r>
  </si>
  <si>
    <r>
      <rPr>
        <sz val="7"/>
        <rFont val="Calibri"/>
        <family val="2"/>
      </rPr>
      <t>94688</t>
    </r>
  </si>
  <si>
    <r>
      <rPr>
        <sz val="7"/>
        <rFont val="Calibri"/>
        <family val="2"/>
      </rPr>
      <t>TÊ, PVC, SOLDÁVEL, DN  25 MM INSTALADO EM RESERVAÇÃO DE ÁGUA DE EDIFICAÇÃO QUE POSSUA RESERVATÓRIO DE FIBRA/FIBROCIMENTO   FORNECIMENTO E INSTALAÇÃO. AF_06/2016</t>
    </r>
  </si>
  <si>
    <r>
      <rPr>
        <sz val="7"/>
        <rFont val="Calibri"/>
        <family val="2"/>
      </rPr>
      <t>94703</t>
    </r>
  </si>
  <si>
    <r>
      <rPr>
        <sz val="7"/>
        <rFont val="Calibri"/>
        <family val="2"/>
      </rPr>
      <t>ADAPTADOR COM FLANGE E ANEL DE VEDAÇÃO, PVC, SOLDÁVEL, DN  25 MM X 3/4 , INSTALADO EM RESERVAÇÃO DE ÁGUA DE EDIFICAÇÃO QUE POSSUA RESERVATÓRIO DE FIBRA/FIBROCIMENTO   FORNECIMENTO E INSTALAÇÃO. AF_06/2016</t>
    </r>
  </si>
  <si>
    <r>
      <rPr>
        <sz val="7"/>
        <rFont val="Calibri"/>
        <family val="2"/>
      </rPr>
      <t>94796</t>
    </r>
  </si>
  <si>
    <r>
      <rPr>
        <sz val="7"/>
        <rFont val="Calibri"/>
        <family val="2"/>
      </rPr>
      <t>TORNEIRA DE BOIA, ROSCÁVEL, 3/4? , FORNECIDA E INSTALADA EM RESERVAÇÃO DE ÁGUA. AF_06/2016</t>
    </r>
  </si>
  <si>
    <r>
      <rPr>
        <b/>
        <sz val="8"/>
        <rFont val="Arial"/>
        <family val="2"/>
      </rPr>
      <t>2.1. UFSB-ADM-001 - ADMINISTRAÇÃO LOCAL DE OBRAS COM ENGENHEIRO PLENO (8 HORAS SEMANAIS), ENCARREGADO, ALMOXARIFE E VIGILÂNCIA (MES)</t>
    </r>
  </si>
  <si>
    <r>
      <rPr>
        <sz val="7"/>
        <rFont val="Calibri"/>
        <family val="2"/>
      </rPr>
      <t>90778</t>
    </r>
  </si>
  <si>
    <r>
      <rPr>
        <sz val="7"/>
        <rFont val="Calibri"/>
        <family val="2"/>
      </rPr>
      <t>ENGENHEIRO CIVIL DE OBRA PLENO COM ENCARGOS COMPLEMENTARES</t>
    </r>
  </si>
  <si>
    <r>
      <rPr>
        <sz val="7"/>
        <rFont val="Calibri"/>
        <family val="2"/>
      </rPr>
      <t>100289</t>
    </r>
  </si>
  <si>
    <r>
      <rPr>
        <sz val="7"/>
        <rFont val="Calibri"/>
        <family val="2"/>
      </rPr>
      <t>VIGIA DIURNO COM ENCARGOS COMPLEMENTARES</t>
    </r>
  </si>
  <si>
    <r>
      <rPr>
        <sz val="7"/>
        <rFont val="Calibri"/>
        <family val="2"/>
      </rPr>
      <t>88326</t>
    </r>
  </si>
  <si>
    <r>
      <rPr>
        <sz val="7"/>
        <rFont val="Calibri"/>
        <family val="2"/>
      </rPr>
      <t>VIGIA NOTURNO COM ENCARGOS COMPLEMENTARES</t>
    </r>
  </si>
  <si>
    <r>
      <rPr>
        <sz val="7"/>
        <rFont val="Calibri"/>
        <family val="2"/>
      </rPr>
      <t>93572</t>
    </r>
  </si>
  <si>
    <r>
      <rPr>
        <sz val="7"/>
        <rFont val="Calibri"/>
        <family val="2"/>
      </rPr>
      <t>ENCARREGADO GERAL DE OBRAS COM ENCARGOS COMPLEMENTARES</t>
    </r>
  </si>
  <si>
    <r>
      <rPr>
        <sz val="7"/>
        <rFont val="Calibri"/>
        <family val="2"/>
      </rPr>
      <t>MES</t>
    </r>
  </si>
  <si>
    <r>
      <rPr>
        <sz val="7"/>
        <rFont val="Calibri"/>
        <family val="2"/>
      </rPr>
      <t>93563</t>
    </r>
  </si>
  <si>
    <r>
      <rPr>
        <sz val="7"/>
        <rFont val="Calibri"/>
        <family val="2"/>
      </rPr>
      <t>ALMOXARIFE COM ENCARGOS COMPLEMENTARES</t>
    </r>
  </si>
  <si>
    <r>
      <rPr>
        <b/>
        <sz val="8"/>
        <rFont val="Arial"/>
        <family val="2"/>
      </rPr>
      <t>2.2. 016690 - ATESTADO PCMAT (NR18) (UN)</t>
    </r>
  </si>
  <si>
    <r>
      <rPr>
        <sz val="7"/>
        <rFont val="Calibri"/>
        <family val="2"/>
      </rPr>
      <t>I074854</t>
    </r>
  </si>
  <si>
    <r>
      <rPr>
        <sz val="7"/>
        <rFont val="Calibri"/>
        <family val="2"/>
      </rPr>
      <t>ATESTADO PCMAT (NR18)</t>
    </r>
  </si>
  <si>
    <r>
      <rPr>
        <sz val="7"/>
        <rFont val="Calibri"/>
        <family val="2"/>
      </rPr>
      <t>SBC</t>
    </r>
  </si>
  <si>
    <r>
      <rPr>
        <b/>
        <sz val="8"/>
        <rFont val="Arial"/>
        <family val="2"/>
      </rPr>
      <t>2.3. 016691 - ATESTADO PCMSO (NR7)- ANUAL (UN)</t>
    </r>
  </si>
  <si>
    <r>
      <rPr>
        <sz val="7"/>
        <rFont val="Calibri"/>
        <family val="2"/>
      </rPr>
      <t>I087756</t>
    </r>
  </si>
  <si>
    <r>
      <rPr>
        <sz val="7"/>
        <rFont val="Calibri"/>
        <family val="2"/>
      </rPr>
      <t>ATESTADO PCMSO (NR7) ANUAL</t>
    </r>
  </si>
  <si>
    <r>
      <rPr>
        <b/>
        <sz val="8"/>
        <rFont val="Arial"/>
        <family val="2"/>
      </rPr>
      <t>2.4. S10832 - As Built (m2)</t>
    </r>
  </si>
  <si>
    <r>
      <rPr>
        <b/>
        <sz val="6"/>
        <rFont val="Calibri"/>
        <family val="2"/>
      </rPr>
      <t>MAO DE OBRA</t>
    </r>
  </si>
  <si>
    <r>
      <rPr>
        <sz val="7"/>
        <rFont val="Calibri"/>
        <family val="2"/>
      </rPr>
      <t>I02357S</t>
    </r>
  </si>
  <si>
    <r>
      <rPr>
        <sz val="7"/>
        <rFont val="Calibri"/>
        <family val="2"/>
      </rPr>
      <t>Desenhista copista</t>
    </r>
  </si>
  <si>
    <r>
      <rPr>
        <sz val="7"/>
        <rFont val="Calibri"/>
        <family val="2"/>
      </rPr>
      <t>h</t>
    </r>
  </si>
  <si>
    <r>
      <rPr>
        <b/>
        <sz val="6"/>
        <rFont val="Calibri"/>
        <family val="2"/>
      </rPr>
      <t>TOTAL MAO DE OBRA:</t>
    </r>
  </si>
  <si>
    <r>
      <rPr>
        <b/>
        <sz val="8"/>
        <rFont val="Arial"/>
        <family val="2"/>
      </rPr>
      <t>3.1. 96521 - ESCAVAÇÃO MECANIZADA PARA BLOCO DE COROAMENTO OU SAPATA, COM PREVISÃO DE FÔRMA, COM RETROESCAVADEIRA. AF_06/2017 (M3)</t>
    </r>
  </si>
  <si>
    <r>
      <rPr>
        <sz val="7"/>
        <rFont val="Calibri"/>
        <family val="2"/>
      </rPr>
      <t>5678</t>
    </r>
  </si>
  <si>
    <r>
      <rPr>
        <sz val="7"/>
        <rFont val="Calibri"/>
        <family val="2"/>
      </rPr>
      <t>RETROESCAVADEIRA SOBRE RODAS COM CARREGADEIRA, TRAÇÃO 4X4, POTÊNCIA LÍQ. 88 HP, CAÇAMBA CARREG. CAP. MÍN. 1 M3, CAÇAMBA RETRO CAP. 0,26 M3, PESO OPERACIONAL MÍN. 6.674 KG, PROFUNDIDADE ESCAVAÇÃO MÁX. 4,37 M - CHP DIURNO. AF_06/2014</t>
    </r>
  </si>
  <si>
    <r>
      <rPr>
        <sz val="7"/>
        <rFont val="Calibri"/>
        <family val="2"/>
      </rPr>
      <t>5679</t>
    </r>
  </si>
  <si>
    <r>
      <rPr>
        <sz val="7"/>
        <rFont val="Calibri"/>
        <family val="2"/>
      </rPr>
      <t>RETROESCAVADEIRA SOBRE RODAS COM CARREGADEIRA, TRAÇÃO 4X4, POTÊNCIA LÍQ. 88 HP, CAÇAMBA CARREG. CAP. MÍN. 1 M3, CAÇAMBA RETRO CAP. 0,26 M3, PESO OPERACIONAL MÍN. 6.674 KG, PROFUNDIDADE ESCAVAÇÃO MÁX. 4,37 M - CHI DIURNO. AF_06/2014</t>
    </r>
  </si>
  <si>
    <r>
      <rPr>
        <b/>
        <sz val="8"/>
        <rFont val="Arial"/>
        <family val="2"/>
      </rPr>
      <t>3.2. 96525 - ESCAVAÇÃO MECANIZADA PARA VIGA BALDRAME, COM PREVISÃO DE FÔRMA, COM MINI-ESCAVADEIRA. AF_06/2017 (M3)</t>
    </r>
  </si>
  <si>
    <r>
      <rPr>
        <sz val="7"/>
        <rFont val="Calibri"/>
        <family val="2"/>
      </rPr>
      <t>96245</t>
    </r>
  </si>
  <si>
    <r>
      <rPr>
        <sz val="7"/>
        <rFont val="Calibri"/>
        <family val="2"/>
      </rPr>
      <t>MINIESCAVADEIRA SOBRE ESTEIRAS, POTENCIA LIQUIDA DE *30* HP, PESO OPERACIONAL DE *3.500* KG - CHP DIURNO. AF_04/2017</t>
    </r>
  </si>
  <si>
    <r>
      <rPr>
        <sz val="7"/>
        <rFont val="Calibri"/>
        <family val="2"/>
      </rPr>
      <t>96246</t>
    </r>
  </si>
  <si>
    <r>
      <rPr>
        <sz val="7"/>
        <rFont val="Calibri"/>
        <family val="2"/>
      </rPr>
      <t>MINIESCAVADEIRA SOBRE ESTEIRAS, POTENCIA LIQUIDA DE *30* HP, PESO OPERACIONAL DE *3.500* KG - CHI DIURNO. AF_04/2017</t>
    </r>
  </si>
  <si>
    <r>
      <rPr>
        <b/>
        <sz val="8"/>
        <rFont val="Arial"/>
        <family val="2"/>
      </rPr>
      <t>3.3. 93382 - REATERRO MANUAL DE VALAS COM COMPACTAÇÃO MECANIZADA. AF_04/2016 (M3)</t>
    </r>
  </si>
  <si>
    <r>
      <rPr>
        <sz val="7"/>
        <rFont val="Calibri"/>
        <family val="2"/>
      </rPr>
      <t>91533</t>
    </r>
  </si>
  <si>
    <r>
      <rPr>
        <sz val="7"/>
        <rFont val="Calibri"/>
        <family val="2"/>
      </rPr>
      <t>COMPACTADOR DE SOLOS DE PERCUSSÃO (SOQUETE) COM MOTOR A GASOLINA 4 TEMPOS, POTÊNCIA 4 CV - CHP DIURNO. AF_08/2015</t>
    </r>
  </si>
  <si>
    <r>
      <rPr>
        <sz val="7"/>
        <rFont val="Calibri"/>
        <family val="2"/>
      </rPr>
      <t>91534</t>
    </r>
  </si>
  <si>
    <r>
      <rPr>
        <sz val="7"/>
        <rFont val="Calibri"/>
        <family val="2"/>
      </rPr>
      <t>COMPACTADOR DE SOLOS DE PERCUSSÃO (SOQUETE) COM MOTOR A GASOLINA 4 TEMPOS, POTÊNCIA 4 CV - CHI DIURNO. AF_08/2015</t>
    </r>
  </si>
  <si>
    <r>
      <rPr>
        <sz val="7"/>
        <rFont val="Calibri"/>
        <family val="2"/>
      </rPr>
      <t>95606</t>
    </r>
  </si>
  <si>
    <r>
      <rPr>
        <sz val="7"/>
        <rFont val="Calibri"/>
        <family val="2"/>
      </rPr>
      <t>UMIDIFICAÇÃO DE MATERIAL PARA VALAS COM CAMINHÃO PIPA 10000L. AF_11/2016</t>
    </r>
  </si>
  <si>
    <r>
      <rPr>
        <b/>
        <sz val="8"/>
        <rFont val="Arial"/>
        <family val="2"/>
      </rPr>
      <t>4.1. 96617 - LASTRO DE CONCRETO MAGRO, APLICADO EM BLOCOS DE COROAMENTO OU SAPATAS, ESPESSURA DE 3 CM. AF_08/2017 (M2)</t>
    </r>
  </si>
  <si>
    <r>
      <rPr>
        <sz val="7"/>
        <rFont val="Calibri"/>
        <family val="2"/>
      </rPr>
      <t>94968</t>
    </r>
  </si>
  <si>
    <r>
      <rPr>
        <sz val="7"/>
        <rFont val="Calibri"/>
        <family val="2"/>
      </rPr>
      <t>CONCRETO MAGRO PARA LASTRO, TRAÇO 1:4,5:4,5 (CIMENTO/ AREIA MÉDIA/ BRITA 1)  - PREPARO MECÂNICO COM BETONEIRA 600 L. AF_07/2016</t>
    </r>
  </si>
  <si>
    <r>
      <rPr>
        <b/>
        <sz val="8"/>
        <rFont val="Arial"/>
        <family val="2"/>
      </rPr>
      <t>4.2. 96532 - FABRICAÇÃO, MONTAGEM E DESMONTAGEM DE FÔRMA PARA SAPATA, EM MADEIRA SERRADA, E=25 MM, 2 UTILIZAÇÕES. AF_06/2017 (M2)</t>
    </r>
  </si>
  <si>
    <r>
      <rPr>
        <sz val="7"/>
        <rFont val="Calibri"/>
        <family val="2"/>
      </rPr>
      <t>00002692</t>
    </r>
  </si>
  <si>
    <r>
      <rPr>
        <sz val="7"/>
        <rFont val="Calibri"/>
        <family val="2"/>
      </rPr>
      <t>DESMOLDANTE PROTETOR PARA FORMAS DE MADEIRA, DE BASE OLEOSA EMULSIONADA EM AGUA</t>
    </r>
  </si>
  <si>
    <r>
      <rPr>
        <sz val="7"/>
        <rFont val="Calibri"/>
        <family val="2"/>
      </rPr>
      <t>00004517</t>
    </r>
  </si>
  <si>
    <r>
      <rPr>
        <sz val="7"/>
        <rFont val="Calibri"/>
        <family val="2"/>
      </rPr>
      <t>SARRAFO DE MADEIRA NAO APARELHADA *2,5 X 7,5* CM (1 X 3 ") PINUS, MISTA OU EQUIVALENTE DA REGIAO</t>
    </r>
  </si>
  <si>
    <r>
      <rPr>
        <sz val="7"/>
        <rFont val="Calibri"/>
        <family val="2"/>
      </rPr>
      <t>00005073</t>
    </r>
  </si>
  <si>
    <r>
      <rPr>
        <sz val="7"/>
        <rFont val="Calibri"/>
        <family val="2"/>
      </rPr>
      <t>PREGO DE ACO POLIDO COM CABECA 17 X 24 (2 1/4 X 11)</t>
    </r>
  </si>
  <si>
    <r>
      <rPr>
        <sz val="7"/>
        <rFont val="Calibri"/>
        <family val="2"/>
      </rPr>
      <t>00005074</t>
    </r>
  </si>
  <si>
    <r>
      <rPr>
        <sz val="7"/>
        <rFont val="Calibri"/>
        <family val="2"/>
      </rPr>
      <t>PREGO DE ACO POLIDO COM CABECA 15 X 18 (1 1/2 X 13)</t>
    </r>
  </si>
  <si>
    <r>
      <rPr>
        <sz val="7"/>
        <rFont val="Calibri"/>
        <family val="2"/>
      </rPr>
      <t>00006189</t>
    </r>
  </si>
  <si>
    <r>
      <rPr>
        <sz val="7"/>
        <rFont val="Calibri"/>
        <family val="2"/>
      </rPr>
      <t>TABUA DE MADEIRA NAO APARELHADA *2,5 X 30* CM, CEDRINHO OU EQUIVALENTE DA REGIAO</t>
    </r>
  </si>
  <si>
    <r>
      <rPr>
        <sz val="7"/>
        <rFont val="Calibri"/>
        <family val="2"/>
      </rPr>
      <t>00040304</t>
    </r>
  </si>
  <si>
    <r>
      <rPr>
        <sz val="7"/>
        <rFont val="Calibri"/>
        <family val="2"/>
      </rPr>
      <t>PREGO DE ACO POLIDO COM CABECA DUPLA 17 X 27 (2 1/2 X 11)</t>
    </r>
  </si>
  <si>
    <r>
      <rPr>
        <b/>
        <sz val="8"/>
        <rFont val="Arial"/>
        <family val="2"/>
      </rPr>
      <t>4.3. 96533 - FABRICAÇÃO, MONTAGEM E DESMONTAGEM DE FÔRMA PARA VIGA BALDRAME, EM MADEIRA SERRADA, E=25 MM, 2 UTILIZAÇÕES. AF_06/2017 (M2)</t>
    </r>
  </si>
  <si>
    <r>
      <rPr>
        <sz val="7"/>
        <rFont val="Calibri"/>
        <family val="2"/>
      </rPr>
      <t>00004491</t>
    </r>
  </si>
  <si>
    <r>
      <rPr>
        <sz val="7"/>
        <rFont val="Calibri"/>
        <family val="2"/>
      </rPr>
      <t>PONTALETE DE MADEIRA NAO APARELHADA *7,5 X 7,5* CM (3 X 3 ") PINUS, MISTA OU EQUIVALENTE DA REGIAO</t>
    </r>
  </si>
  <si>
    <r>
      <rPr>
        <b/>
        <sz val="8"/>
        <rFont val="Arial"/>
        <family val="2"/>
      </rPr>
      <t>4.4. 96546 - ARMAÇÃO DE BLOCO, VIGA BALDRAME OU SAPATA UTILIZANDO AÇO CA-50 DE 10 MM - MONTAGEM. AF_06/2017 (KG)</t>
    </r>
  </si>
  <si>
    <r>
      <rPr>
        <sz val="7"/>
        <rFont val="Calibri"/>
        <family val="2"/>
      </rPr>
      <t>00039017</t>
    </r>
  </si>
  <si>
    <r>
      <rPr>
        <sz val="7"/>
        <rFont val="Calibri"/>
        <family val="2"/>
      </rPr>
      <t>ESPACADOR / DISTANCIADOR CIRCULAR COM ENTRADA LATERAL, EM PLASTICO, PARA VERGALHAO *4,2 A 12,5* MM, COBRIMENTO 20 MM</t>
    </r>
  </si>
  <si>
    <r>
      <rPr>
        <sz val="7"/>
        <rFont val="Calibri"/>
        <family val="2"/>
      </rPr>
      <t>00043132</t>
    </r>
  </si>
  <si>
    <r>
      <rPr>
        <sz val="7"/>
        <rFont val="Calibri"/>
        <family val="2"/>
      </rPr>
      <t>ARAME RECOZIDO 16 BWG, D = 1,65 MM (0,016 KG/M) OU 18 BWG, D = 1,25 MM (0,01 KG/M)</t>
    </r>
  </si>
  <si>
    <r>
      <rPr>
        <sz val="7"/>
        <rFont val="Calibri"/>
        <family val="2"/>
      </rPr>
      <t>88238</t>
    </r>
  </si>
  <si>
    <r>
      <rPr>
        <sz val="7"/>
        <rFont val="Calibri"/>
        <family val="2"/>
      </rPr>
      <t>AJUDANTE DE ARMADOR COM ENCARGOS COMPLEMENTARES</t>
    </r>
  </si>
  <si>
    <r>
      <rPr>
        <sz val="7"/>
        <rFont val="Calibri"/>
        <family val="2"/>
      </rPr>
      <t>88245</t>
    </r>
  </si>
  <si>
    <r>
      <rPr>
        <sz val="7"/>
        <rFont val="Calibri"/>
        <family val="2"/>
      </rPr>
      <t>ARMADOR COM ENCARGOS COMPLEMENTARES</t>
    </r>
  </si>
  <si>
    <r>
      <rPr>
        <sz val="7"/>
        <rFont val="Calibri"/>
        <family val="2"/>
      </rPr>
      <t>92794</t>
    </r>
  </si>
  <si>
    <r>
      <rPr>
        <sz val="7"/>
        <rFont val="Calibri"/>
        <family val="2"/>
      </rPr>
      <t>CORTE E DOBRA DE AÇO CA-50, DIÂMETRO DE 10,0 MM, UTILIZADO EM ESTRUTURAS DIVERSAS, EXCETO LAJES. AF_12/2015</t>
    </r>
  </si>
  <si>
    <r>
      <rPr>
        <b/>
        <sz val="8"/>
        <rFont val="Arial"/>
        <family val="2"/>
      </rPr>
      <t>4.5. 96543 - ARMAÇÃO DE BLOCO, VIGA BALDRAME E SAPATA UTILIZANDO AÇO CA-60 DE 5 MM - MONTAGEM. AF_06/2017 (KG)</t>
    </r>
  </si>
  <si>
    <r>
      <rPr>
        <sz val="7"/>
        <rFont val="Calibri"/>
        <family val="2"/>
      </rPr>
      <t>92791</t>
    </r>
  </si>
  <si>
    <r>
      <rPr>
        <sz val="7"/>
        <rFont val="Calibri"/>
        <family val="2"/>
      </rPr>
      <t>CORTE E DOBRA DE AÇO CA-60, DIÂMETRO DE 5,0 MM, UTILIZADO EM ESTRUTURAS DIVERSAS, EXCETO LAJES. AF_12/2015</t>
    </r>
  </si>
  <si>
    <r>
      <rPr>
        <b/>
        <sz val="8"/>
        <rFont val="Arial"/>
        <family val="2"/>
      </rPr>
      <t>4.6. 100576 - REGULARIZAÇÃO E COMPACTAÇÃO DE SUBLEITO DE SOLO PREDOMINANTEMENTE ARGILOSO. AF_11/2019 (M2)</t>
    </r>
  </si>
  <si>
    <r>
      <rPr>
        <sz val="7"/>
        <rFont val="Calibri"/>
        <family val="2"/>
      </rPr>
      <t>5901</t>
    </r>
  </si>
  <si>
    <r>
      <rPr>
        <sz val="7"/>
        <rFont val="Calibri"/>
        <family val="2"/>
      </rPr>
      <t>CAMINHÃO PIPA 10.000 L TRUCADO, PESO BRUTO TOTAL 23.000 KG, CARGA ÚTIL MÁXIMA 15.935 KG, DISTÂNCIA ENTRE EIXOS 4,8 M, POTÊNCIA 230 CV, INCLUSIVE TANQUE DE AÇO PARA TRANSPORTE DE ÁGUA - CHP DIURNO. AF_06/2014</t>
    </r>
  </si>
  <si>
    <r>
      <rPr>
        <sz val="7"/>
        <rFont val="Calibri"/>
        <family val="2"/>
      </rPr>
      <t>5903</t>
    </r>
  </si>
  <si>
    <r>
      <rPr>
        <sz val="7"/>
        <rFont val="Calibri"/>
        <family val="2"/>
      </rPr>
      <t>CAMINHÃO PIPA 10.000 L TRUCADO, PESO BRUTO TOTAL 23.000 KG, CARGA ÚTIL MÁXIMA 15.935 KG, DISTÂNCIA ENTRE EIXOS 4,8 M, POTÊNCIA 230 CV, INCLUSIVE TANQUE DE AÇO PARA TRANSPORTE DE ÁGUA - CHI DIURNO. AF_06/2014</t>
    </r>
  </si>
  <si>
    <r>
      <rPr>
        <sz val="7"/>
        <rFont val="Calibri"/>
        <family val="2"/>
      </rPr>
      <t>5932</t>
    </r>
  </si>
  <si>
    <r>
      <rPr>
        <sz val="7"/>
        <rFont val="Calibri"/>
        <family val="2"/>
      </rPr>
      <t>MOTONIVELADORA POTÊNCIA BÁSICA LÍQUIDA (PRIMEIRA MARCHA) 125 HP, PESO BRUTO 13032 KG, LARGURA DA LÂMINA DE 3,7 M - CHP DIURNO. AF_06/2014</t>
    </r>
  </si>
  <si>
    <r>
      <rPr>
        <sz val="7"/>
        <rFont val="Calibri"/>
        <family val="2"/>
      </rPr>
      <t>5934</t>
    </r>
  </si>
  <si>
    <r>
      <rPr>
        <sz val="7"/>
        <rFont val="Calibri"/>
        <family val="2"/>
      </rPr>
      <t>MOTONIVELADORA POTÊNCIA BÁSICA LÍQUIDA (PRIMEIRA MARCHA) 125 HP, PESO BRUTO 13032 KG, LARGURA DA LÂMINA DE 3,7 M - CHI DIURNO. AF_06/2014</t>
    </r>
  </si>
  <si>
    <r>
      <rPr>
        <sz val="7"/>
        <rFont val="Calibri"/>
        <family val="2"/>
      </rPr>
      <t>73436</t>
    </r>
  </si>
  <si>
    <r>
      <rPr>
        <sz val="7"/>
        <rFont val="Calibri"/>
        <family val="2"/>
      </rPr>
      <t>ROLO COMPACTADOR VIBRATÓRIO PÉ DE CARNEIRO PARA SOLOS, POTÊNCIA 80 HP, PESO OPERACIONAL SEM/COM LASTRO 7,4 / 8,8 T, LARGURA DE TRABALHO 1,68 M - CHP DIURNO. AF_02/2016</t>
    </r>
  </si>
  <si>
    <r>
      <rPr>
        <sz val="7"/>
        <rFont val="Calibri"/>
        <family val="2"/>
      </rPr>
      <t>93244</t>
    </r>
  </si>
  <si>
    <r>
      <rPr>
        <sz val="7"/>
        <rFont val="Calibri"/>
        <family val="2"/>
      </rPr>
      <t>ROLO COMPACTADOR VIBRATÓRIO PÉ DE CARNEIRO PARA SOLOS, POTÊNCIA 80 HP, PESO OPERACIONAL SEM/COM LASTRO 7,4 / 8,8 T, LARGURA DE TRABALHO 1,68 M - CHI DIURNO. AF_02/2016</t>
    </r>
  </si>
  <si>
    <r>
      <rPr>
        <b/>
        <sz val="8"/>
        <rFont val="Arial"/>
        <family val="2"/>
      </rPr>
      <t>4.7. 92783 - ARMAÇÃO DE LAJE DE UMA ESTRUTURA CONVENCIONAL DE CONCRETO ARMADO EM UMA EDIFICAÇÃO TÉRREA OU SOBRADO UTILIZANDO AÇO CA-60 DE 4,2 MM - MONTAGEM. AF_12/2015 (KG)</t>
    </r>
  </si>
  <si>
    <r>
      <rPr>
        <sz val="7"/>
        <rFont val="Calibri"/>
        <family val="2"/>
      </rPr>
      <t>92799</t>
    </r>
  </si>
  <si>
    <r>
      <rPr>
        <sz val="7"/>
        <rFont val="Calibri"/>
        <family val="2"/>
      </rPr>
      <t>CORTE E DOBRA DE AÇO CA-60, DIÂMETRO DE 4,2 MM, UTILIZADO EM LAJE. AF_12/2015</t>
    </r>
  </si>
  <si>
    <r>
      <rPr>
        <b/>
        <sz val="8"/>
        <rFont val="Arial"/>
        <family val="2"/>
      </rPr>
      <t>4.8. 96555 - CONCRETAGEM DE BLOCOS DE COROAMENTO E VIGAS BALDRAME, FCK 30 MPA, COM USO DE JERICA ? LANÇAMENTO, ADENSAMENTO E ACABAMENTO. AF_06/2017 (M3)</t>
    </r>
  </si>
  <si>
    <r>
      <rPr>
        <sz val="7"/>
        <rFont val="Calibri"/>
        <family val="2"/>
      </rPr>
      <t>90586</t>
    </r>
  </si>
  <si>
    <r>
      <rPr>
        <sz val="7"/>
        <rFont val="Calibri"/>
        <family val="2"/>
      </rPr>
      <t>VIBRADOR DE IMERSÃO, DIÂMETRO DE PONTEIRA 45MM, MOTOR ELÉTRICO TRIFÁSICO POTÊNCIA DE 2 CV - CHP DIURNO. AF_06/2015</t>
    </r>
  </si>
  <si>
    <r>
      <rPr>
        <sz val="7"/>
        <rFont val="Calibri"/>
        <family val="2"/>
      </rPr>
      <t>90587</t>
    </r>
  </si>
  <si>
    <r>
      <rPr>
        <sz val="7"/>
        <rFont val="Calibri"/>
        <family val="2"/>
      </rPr>
      <t>VIBRADOR DE IMERSÃO, DIÂMETRO DE PONTEIRA 45MM, MOTOR ELÉTRICO TRIFÁSICO POTÊNCIA DE 2 CV - CHI DIURNO. AF_06/2015</t>
    </r>
  </si>
  <si>
    <r>
      <rPr>
        <sz val="7"/>
        <rFont val="Calibri"/>
        <family val="2"/>
      </rPr>
      <t>94972</t>
    </r>
  </si>
  <si>
    <r>
      <rPr>
        <sz val="7"/>
        <rFont val="Calibri"/>
        <family val="2"/>
      </rPr>
      <t>CONCRETO FCK = 30MPA, TRAÇO 1:2,1:2,5 (CIMENTO/ AREIA MÉDIA/ BRITA 1)  - PREPARO MECÂNICO COM BETONEIRA 600 L. AF_07/2016</t>
    </r>
  </si>
  <si>
    <r>
      <rPr>
        <b/>
        <sz val="8"/>
        <rFont val="Arial"/>
        <family val="2"/>
      </rPr>
      <t>4.9. 101747 - PISO EM CONCRETO 20 MPA PREPARO MECÂNICO, ESPESSURA 7CM. AF_09/2020 (M2)</t>
    </r>
  </si>
  <si>
    <r>
      <rPr>
        <sz val="7"/>
        <rFont val="Calibri"/>
        <family val="2"/>
      </rPr>
      <t>00034492</t>
    </r>
  </si>
  <si>
    <r>
      <rPr>
        <sz val="7"/>
        <rFont val="Calibri"/>
        <family val="2"/>
      </rPr>
      <t>CONCRETO USINADO BOMBEAVEL, CLASSE DE RESISTENCIA C20, COM BRITA 0 E 1, SLUMP = 100 +/- 20 MM, EXCLUI SERVICO DE BOMBEAMENTO (NBR 8953)</t>
    </r>
  </si>
  <si>
    <r>
      <rPr>
        <sz val="7"/>
        <rFont val="Calibri"/>
        <family val="2"/>
      </rPr>
      <t>00043146</t>
    </r>
  </si>
  <si>
    <r>
      <rPr>
        <sz val="7"/>
        <rFont val="Calibri"/>
        <family val="2"/>
      </rPr>
      <t>ENDURECEDOR MINERAL DE BASE CIMENTICIA PARA PISO DE CONCRETO</t>
    </r>
  </si>
  <si>
    <r>
      <rPr>
        <sz val="7"/>
        <rFont val="Calibri"/>
        <family val="2"/>
      </rPr>
      <t>95282</t>
    </r>
  </si>
  <si>
    <r>
      <rPr>
        <sz val="7"/>
        <rFont val="Calibri"/>
        <family val="2"/>
      </rPr>
      <t>DESEMPENADEIRA DE CONCRETO, PESO DE 75KG, 4 PÁS, MOTOR A GASOLINA, POTÊNCIA 5,5 HP - CHP DIURNO. AF_09/2016</t>
    </r>
  </si>
  <si>
    <r>
      <rPr>
        <b/>
        <sz val="8"/>
        <rFont val="Arial"/>
        <family val="2"/>
      </rPr>
      <t>4.10. 00007156 - TELA DE ACO SOLDADA NERVURADA, CA-60, Q-196, (3,11 KG/M2), DIAMETRO DO FIO = 5,0 MM, LARGURA = 2,45 M, ESPACAMENTO DA MALHA = 10 X 10 CM (M2)</t>
    </r>
  </si>
  <si>
    <r>
      <rPr>
        <b/>
        <sz val="8"/>
        <rFont val="Arial"/>
        <family val="2"/>
      </rPr>
      <t>5.1. 92419 - MONTAGEM E DESMONTAGEM DE FÔRMA DE PILARES RETANGULARES E ESTRUTURAS SIMILARES, PÉ-DIREITO SIMPLES, EM CHAPA DE MADEIRA COMPENSADA RESINADA, 4 UTILIZAÇÕES. AF_09/2020 (M2)</t>
    </r>
  </si>
  <si>
    <r>
      <rPr>
        <sz val="7"/>
        <rFont val="Calibri"/>
        <family val="2"/>
      </rPr>
      <t>00040271</t>
    </r>
  </si>
  <si>
    <r>
      <rPr>
        <sz val="7"/>
        <rFont val="Calibri"/>
        <family val="2"/>
      </rPr>
      <t>LOCACAO DE APRUMADOR METALICO DE PILAR, COM ALTURA E ANGULO REGULAVEIS, EXTENSAO DE *1,50* A *2,80* M</t>
    </r>
  </si>
  <si>
    <r>
      <rPr>
        <sz val="7"/>
        <rFont val="Calibri"/>
        <family val="2"/>
      </rPr>
      <t>00040275</t>
    </r>
  </si>
  <si>
    <r>
      <rPr>
        <sz val="7"/>
        <rFont val="Calibri"/>
        <family val="2"/>
      </rPr>
      <t>LOCACAO DE VIGA SANDUICHE METALICA VAZADA PARA TRAVAMENTO DE PILARES, ALTURA DE *8* CM, LARGURA DE *6* CM E EXTENSAO DE 2 M</t>
    </r>
  </si>
  <si>
    <r>
      <rPr>
        <sz val="7"/>
        <rFont val="Calibri"/>
        <family val="2"/>
      </rPr>
      <t>00040287</t>
    </r>
  </si>
  <si>
    <r>
      <rPr>
        <sz val="7"/>
        <rFont val="Calibri"/>
        <family val="2"/>
      </rPr>
      <t>LOCACAO DE BARRA DE ANCORAGEM DE 0,80 A 1,20 M DE EXTENSAO, COM ROSCA DE 5/8", INCLUINDO PORCA E FLANGE</t>
    </r>
  </si>
  <si>
    <r>
      <rPr>
        <sz val="7"/>
        <rFont val="Calibri"/>
        <family val="2"/>
      </rPr>
      <t>92263</t>
    </r>
  </si>
  <si>
    <r>
      <rPr>
        <sz val="7"/>
        <rFont val="Calibri"/>
        <family val="2"/>
      </rPr>
      <t>FABRICAÇÃO DE FÔRMA PARA PILARES E ESTRUTURAS SIMILARES, EM CHAPA DE MADEIRA COMPENSADA RESINADA, E = 17 MM. AF_09/2020</t>
    </r>
  </si>
  <si>
    <r>
      <rPr>
        <b/>
        <sz val="8"/>
        <rFont val="Arial"/>
        <family val="2"/>
      </rPr>
      <t>5.2. 92447 - MONTAGEM E DESMONTAGEM DE FÔRMA DE VIGA, ESCORAMENTO COM PONTALETE DE MADEIRA, PÉ-DIREITO SIMPLES, EM MADEIRA SERRADA, 2 UTILIZAÇÕES. AF_09/2020 (M2)</t>
    </r>
  </si>
  <si>
    <r>
      <rPr>
        <sz val="7"/>
        <rFont val="Calibri"/>
        <family val="2"/>
      </rPr>
      <t>00006193</t>
    </r>
  </si>
  <si>
    <r>
      <rPr>
        <sz val="7"/>
        <rFont val="Calibri"/>
        <family val="2"/>
      </rPr>
      <t>TABUA DE MADEIRA NAO APARELHADA *2,5 X 20* CM, CEDRINHO OU EQUIVALENTE DA REGIAO</t>
    </r>
  </si>
  <si>
    <r>
      <rPr>
        <sz val="7"/>
        <rFont val="Calibri"/>
        <family val="2"/>
      </rPr>
      <t>92270</t>
    </r>
  </si>
  <si>
    <r>
      <rPr>
        <sz val="7"/>
        <rFont val="Calibri"/>
        <family val="2"/>
      </rPr>
      <t>FABRICAÇÃO DE FÔRMA PARA VIGAS, COM MADEIRA SERRADA, E = 25 MM. AF_09/2020</t>
    </r>
  </si>
  <si>
    <r>
      <rPr>
        <sz val="7"/>
        <rFont val="Calibri"/>
        <family val="2"/>
      </rPr>
      <t>92273</t>
    </r>
  </si>
  <si>
    <r>
      <rPr>
        <sz val="7"/>
        <rFont val="Calibri"/>
        <family val="2"/>
      </rPr>
      <t>FABRICAÇÃO DE ESCORAS DO TIPO PONTALETE, EM MADEIRA, PARA PÉ-DIREITO SIMPLES. AF_09/2020</t>
    </r>
  </si>
  <si>
    <r>
      <rPr>
        <b/>
        <sz val="8"/>
        <rFont val="Arial"/>
        <family val="2"/>
      </rPr>
      <t>5.3. 92778 - ARMAÇÃO DE PILAR OU VIGA DE UMA ESTRUTURA CONVENCIONAL DE CONCRETO ARMADO EM UMA EDIFICAÇÃO TÉRREA OU SOBRADO UTILIZANDO AÇO CA-50 DE 10,0 MM - MONTAGEM. AF_12/2015 (KG)</t>
    </r>
  </si>
  <si>
    <r>
      <rPr>
        <b/>
        <sz val="8"/>
        <rFont val="Arial"/>
        <family val="2"/>
      </rPr>
      <t>5.4. 92777 - ARMAÇÃO DE PILAR OU VIGA DE UMA ESTRUTURA CONVENCIONAL DE CONCRETO ARMADO EM UMA EDIFICAÇÃO TÉRREA OU SOBRADO UTILIZANDO AÇO CA-50 DE 8,0 MM - MONTAGEM. AF_12/2015 (KG)</t>
    </r>
  </si>
  <si>
    <r>
      <rPr>
        <sz val="7"/>
        <rFont val="Calibri"/>
        <family val="2"/>
      </rPr>
      <t>92793</t>
    </r>
  </si>
  <si>
    <r>
      <rPr>
        <sz val="7"/>
        <rFont val="Calibri"/>
        <family val="2"/>
      </rPr>
      <t>CORTE E DOBRA DE AÇO CA-50, DIÂMETRO DE 8,0 MM, UTILIZADO EM ESTRUTURAS DIVERSAS, EXCETO LAJES. AF_12/2015</t>
    </r>
  </si>
  <si>
    <r>
      <rPr>
        <b/>
        <sz val="8"/>
        <rFont val="Arial"/>
        <family val="2"/>
      </rPr>
      <t>5.5. 92775 - ARMAÇÃO DE PILAR OU VIGA DE UMA ESTRUTURA CONVENCIONAL DE CONCRETO ARMADO EM UMA EDIFICAÇÃO TÉRREA OU SOBRADO UTILIZANDO AÇO CA-60 DE 5,0 MM - MONTAGEM. AF_12/2015 (KG)</t>
    </r>
  </si>
  <si>
    <r>
      <rPr>
        <b/>
        <sz val="8"/>
        <rFont val="Arial"/>
        <family val="2"/>
      </rPr>
      <t>5.6. 92783 - ARMAÇÃO DE LAJE DE UMA ESTRUTURA CONVENCIONAL DE CONCRETO ARMADO EM UMA EDIFICAÇÃO TÉRREA OU SOBRADO UTILIZANDO AÇO CA-60 DE 4,2 MM - MONTAGEM. AF_12/2015 (KG)</t>
    </r>
  </si>
  <si>
    <r>
      <rPr>
        <b/>
        <sz val="8"/>
        <rFont val="Arial"/>
        <family val="2"/>
      </rPr>
      <t>5.7. 94966 - CONCRETO FCK = 30MPA, TRAÇO 1:2,1:2,5 (CIMENTO/ AREIA MÉDIA/ BRITA 1) - PREPARO MECÂNICO COM BETONEIRA 400 L. AF_07/2016 (M3)</t>
    </r>
  </si>
  <si>
    <r>
      <rPr>
        <sz val="7"/>
        <rFont val="Calibri"/>
        <family val="2"/>
      </rPr>
      <t>00000370</t>
    </r>
  </si>
  <si>
    <r>
      <rPr>
        <sz val="7"/>
        <rFont val="Calibri"/>
        <family val="2"/>
      </rPr>
      <t>AREIA MEDIA - POSTO JAZIDA/FORNECEDOR (RETIRADO NA JAZIDA, SEM TRANSPORTE)</t>
    </r>
  </si>
  <si>
    <r>
      <rPr>
        <sz val="7"/>
        <rFont val="Calibri"/>
        <family val="2"/>
      </rPr>
      <t>00001379</t>
    </r>
  </si>
  <si>
    <r>
      <rPr>
        <sz val="7"/>
        <rFont val="Calibri"/>
        <family val="2"/>
      </rPr>
      <t>CIMENTO PORTLAND COMPOSTO CP II-32</t>
    </r>
  </si>
  <si>
    <r>
      <rPr>
        <sz val="7"/>
        <rFont val="Calibri"/>
        <family val="2"/>
      </rPr>
      <t>00004721</t>
    </r>
  </si>
  <si>
    <r>
      <rPr>
        <sz val="7"/>
        <rFont val="Calibri"/>
        <family val="2"/>
      </rPr>
      <t>PEDRA BRITADA N. 1 (9,5 a 19 MM) POSTO PEDREIRA/FORNECEDOR, SEM FRETE</t>
    </r>
  </si>
  <si>
    <r>
      <rPr>
        <sz val="7"/>
        <rFont val="Calibri"/>
        <family val="2"/>
      </rPr>
      <t>88377</t>
    </r>
  </si>
  <si>
    <r>
      <rPr>
        <sz val="7"/>
        <rFont val="Calibri"/>
        <family val="2"/>
      </rPr>
      <t>OPERADOR DE BETONEIRA ESTACIONÁRIA/MISTURADOR COM ENCARGOS COMPLEMENTARES</t>
    </r>
  </si>
  <si>
    <r>
      <rPr>
        <sz val="7"/>
        <rFont val="Calibri"/>
        <family val="2"/>
      </rPr>
      <t>88830</t>
    </r>
  </si>
  <si>
    <r>
      <rPr>
        <sz val="7"/>
        <rFont val="Calibri"/>
        <family val="2"/>
      </rPr>
      <t>BETONEIRA CAPACIDADE NOMINAL DE 400 L, CAPACIDADE DE MISTURA 280 L, MOTOR ELÉTRICO TRIFÁSICO POTÊNCIA DE 2 CV, SEM CARREGADOR - CHP DIURNO. AF_10/2014</t>
    </r>
  </si>
  <si>
    <r>
      <rPr>
        <sz val="7"/>
        <rFont val="Calibri"/>
        <family val="2"/>
      </rPr>
      <t>88831</t>
    </r>
  </si>
  <si>
    <r>
      <rPr>
        <sz val="7"/>
        <rFont val="Calibri"/>
        <family val="2"/>
      </rPr>
      <t>BETONEIRA CAPACIDADE NOMINAL DE 400 L, CAPACIDADE DE MISTURA 280 L, MOTOR ELÉTRICO TRIFÁSICO POTÊNCIA DE 2 CV, SEM CARREGADOR - CHI DIURNO. AF_10/2014</t>
    </r>
  </si>
  <si>
    <r>
      <rPr>
        <b/>
        <sz val="8"/>
        <rFont val="Arial"/>
        <family val="2"/>
      </rPr>
      <t>5.8. 92873 - LANÇAMENTO COM USO DE BALDES, ADENSAMENTO E ACABAMENTO DE CONCRETO EM ESTRUTURAS. AF_12/2015 (M3)</t>
    </r>
  </si>
  <si>
    <r>
      <rPr>
        <b/>
        <sz val="8"/>
        <rFont val="Arial"/>
        <family val="2"/>
      </rPr>
      <t>6.1. 87520 - ALVENARIA DE VEDAÇÃO DE BLOCOS CERÂMICOS FURADOS NA HORIZONTAL DE 9X19X19CM (ESPESSURA 9CM) DE PAREDES COM ÁREA LÍQUIDA MAIOR OU IGUAL A 6M² COM VÃOS E ARGAMASSA DE ASSENTAMENTO COM PREPARO MANUAL. AF_06/2014 (M2)</t>
    </r>
  </si>
  <si>
    <r>
      <rPr>
        <sz val="7"/>
        <rFont val="Calibri"/>
        <family val="2"/>
      </rPr>
      <t>00007266</t>
    </r>
  </si>
  <si>
    <r>
      <rPr>
        <sz val="7"/>
        <rFont val="Calibri"/>
        <family val="2"/>
      </rPr>
      <t>BLOCO CERAMICO VAZADO PARA ALVENARIA DE VEDACAO, DE 9 X 19 X 19 CM (L X A X C)</t>
    </r>
  </si>
  <si>
    <r>
      <rPr>
        <sz val="7"/>
        <rFont val="Calibri"/>
        <family val="2"/>
      </rPr>
      <t>MIL</t>
    </r>
  </si>
  <si>
    <r>
      <rPr>
        <sz val="7"/>
        <rFont val="Calibri"/>
        <family val="2"/>
      </rPr>
      <t>00034557</t>
    </r>
  </si>
  <si>
    <r>
      <rPr>
        <sz val="7"/>
        <rFont val="Calibri"/>
        <family val="2"/>
      </rPr>
      <t>TELA DE ACO SOLDADA GALVANIZADA/ZINCADA PARA ALVENARIA, FIO D = *1,20 A 1,70* MM, MALHA 15 X 15 MM, (C X L) *50 X 7,5* CM</t>
    </r>
  </si>
  <si>
    <r>
      <rPr>
        <sz val="7"/>
        <rFont val="Calibri"/>
        <family val="2"/>
      </rPr>
      <t>00037395</t>
    </r>
  </si>
  <si>
    <r>
      <rPr>
        <sz val="7"/>
        <rFont val="Calibri"/>
        <family val="2"/>
      </rPr>
      <t>PINO DE ACO COM FURO, HASTE = 27 MM (ACAO DIRETA)</t>
    </r>
  </si>
  <si>
    <r>
      <rPr>
        <sz val="7"/>
        <rFont val="Calibri"/>
        <family val="2"/>
      </rPr>
      <t>CENTO</t>
    </r>
  </si>
  <si>
    <r>
      <rPr>
        <sz val="7"/>
        <rFont val="Calibri"/>
        <family val="2"/>
      </rPr>
      <t>87369</t>
    </r>
  </si>
  <si>
    <r>
      <rPr>
        <sz val="7"/>
        <rFont val="Calibri"/>
        <family val="2"/>
      </rPr>
      <t>ARGAMASSA TRAÇO 1:2:8 (EM VOLUME DE CIMENTO, CAL E AREIA MÉDIA ÚMIDA) PARA EMBOÇO/MASSA ÚNICA/ASSENTAMENTO DE ALVENARIA DE VEDAÇÃO, PREPARO MANUAL. AF_08/2019</t>
    </r>
  </si>
  <si>
    <r>
      <rPr>
        <b/>
        <sz val="8"/>
        <rFont val="Arial"/>
        <family val="2"/>
      </rPr>
      <t>6.2. 96366 - PAREDE COM PLACAS DE GESSO ACARTONADO (DRYWALL), PARA USO INTERNO, COM DUAS FACES DUPLAS E ESTRUTURA METÁLICA COM GUIAS SIMPLES, SEM VÃOS. AF_06/2017_P (M2)</t>
    </r>
  </si>
  <si>
    <r>
      <rPr>
        <sz val="7"/>
        <rFont val="Calibri"/>
        <family val="2"/>
      </rPr>
      <t>00037586</t>
    </r>
  </si>
  <si>
    <r>
      <rPr>
        <sz val="7"/>
        <rFont val="Calibri"/>
        <family val="2"/>
      </rPr>
      <t>PINO DE ACO COM ARRUELA CONICA, DIAMETRO ARRUELA = *23* MM E COMP HASTE = *27* MM (ACAO INDIRETA)</t>
    </r>
  </si>
  <si>
    <r>
      <rPr>
        <sz val="7"/>
        <rFont val="Calibri"/>
        <family val="2"/>
      </rPr>
      <t>00039413</t>
    </r>
  </si>
  <si>
    <r>
      <rPr>
        <sz val="7"/>
        <rFont val="Calibri"/>
        <family val="2"/>
      </rPr>
      <t>CHAPA DE GESSO ACARTONADO, STANDARD (ST), COR BRANCA, E = 12,5 MM, 1200 X 2400 MM (L X C)</t>
    </r>
  </si>
  <si>
    <r>
      <rPr>
        <sz val="7"/>
        <rFont val="Calibri"/>
        <family val="2"/>
      </rPr>
      <t>00039419</t>
    </r>
  </si>
  <si>
    <r>
      <rPr>
        <sz val="7"/>
        <rFont val="Calibri"/>
        <family val="2"/>
      </rPr>
      <t>PERFIL GUIA, FORMATO U, EM ACO ZINCADO, PARA ESTRUTURA PAREDE DRYWALL, E = 0,5 MM, 70 X 3000 MM (L X C)</t>
    </r>
  </si>
  <si>
    <r>
      <rPr>
        <sz val="7"/>
        <rFont val="Calibri"/>
        <family val="2"/>
      </rPr>
      <t>00039422</t>
    </r>
  </si>
  <si>
    <r>
      <rPr>
        <sz val="7"/>
        <rFont val="Calibri"/>
        <family val="2"/>
      </rPr>
      <t>PERFIL MONTANTE, FORMATO C, EM ACO ZINCADO, PARA ESTRUTURA PAREDE DRYWALL, E = 0,5 MM, 70 X 3000 MM (L X C)</t>
    </r>
  </si>
  <si>
    <r>
      <rPr>
        <sz val="7"/>
        <rFont val="Calibri"/>
        <family val="2"/>
      </rPr>
      <t>00039431</t>
    </r>
  </si>
  <si>
    <r>
      <rPr>
        <sz val="7"/>
        <rFont val="Calibri"/>
        <family val="2"/>
      </rPr>
      <t>FITA DE PAPEL MICROPERFURADO, 50 X 150 MM, PARA TRATAMENTO DE JUNTAS DE CHAPA DE GESSO PARA DRYWALL</t>
    </r>
  </si>
  <si>
    <r>
      <rPr>
        <sz val="7"/>
        <rFont val="Calibri"/>
        <family val="2"/>
      </rPr>
      <t>00039432</t>
    </r>
  </si>
  <si>
    <r>
      <rPr>
        <sz val="7"/>
        <rFont val="Calibri"/>
        <family val="2"/>
      </rPr>
      <t>FITA DE PAPEL REFORCADA COM LAMINA DE METAL PARA REFORCO DE CANTOS DE CHAPA DE GESSO PARA DRYWALL</t>
    </r>
  </si>
  <si>
    <r>
      <rPr>
        <sz val="7"/>
        <rFont val="Calibri"/>
        <family val="2"/>
      </rPr>
      <t>00039434</t>
    </r>
  </si>
  <si>
    <r>
      <rPr>
        <sz val="7"/>
        <rFont val="Calibri"/>
        <family val="2"/>
      </rPr>
      <t>MASSA DE REJUNTE EM PO PARA DRYWALL, A BASE DE GESSO, SECAGEM RAPIDA, PARA TRATAMENTO DE JUNTAS DE CHAPA DE GESSO (COM ADICAO DE AGUA)</t>
    </r>
  </si>
  <si>
    <r>
      <rPr>
        <sz val="7"/>
        <rFont val="Calibri"/>
        <family val="2"/>
      </rPr>
      <t>00039435</t>
    </r>
  </si>
  <si>
    <r>
      <rPr>
        <sz val="7"/>
        <rFont val="Calibri"/>
        <family val="2"/>
      </rPr>
      <t>PARAFUSO DRY WALL, EM ACO FOSFATIZADO, CABECA TROMBETA E PONTA AGULHA (TA), COMPRIMENTO 25 MM</t>
    </r>
  </si>
  <si>
    <r>
      <rPr>
        <sz val="7"/>
        <rFont val="Calibri"/>
        <family val="2"/>
      </rPr>
      <t>00039437</t>
    </r>
  </si>
  <si>
    <r>
      <rPr>
        <sz val="7"/>
        <rFont val="Calibri"/>
        <family val="2"/>
      </rPr>
      <t>PARAFUSO DRY WALL, EM ACO FOSFATIZADO, CABECA TROMBETA E PONTA AGULHA (TA), COMPRIMENTO 45 MM</t>
    </r>
  </si>
  <si>
    <r>
      <rPr>
        <sz val="7"/>
        <rFont val="Calibri"/>
        <family val="2"/>
      </rPr>
      <t>00039443</t>
    </r>
  </si>
  <si>
    <r>
      <rPr>
        <sz val="7"/>
        <rFont val="Calibri"/>
        <family val="2"/>
      </rPr>
      <t>PARAFUSO DRY WALL, EM ACO ZINCADO, CABECA LENTILHA E PONTA BROCA (LB), LARGURA 4,2 MM, COMPRIMENTO 13 MM</t>
    </r>
  </si>
  <si>
    <r>
      <rPr>
        <sz val="7"/>
        <rFont val="Calibri"/>
        <family val="2"/>
      </rPr>
      <t>88278</t>
    </r>
  </si>
  <si>
    <r>
      <rPr>
        <sz val="7"/>
        <rFont val="Calibri"/>
        <family val="2"/>
      </rPr>
      <t>MONTADOR DE ESTRUTURA METÁLICA COM ENCARGOS COMPLEMENTARES</t>
    </r>
  </si>
  <si>
    <r>
      <rPr>
        <b/>
        <sz val="8"/>
        <rFont val="Arial"/>
        <family val="2"/>
      </rPr>
      <t>7.1. 93184 - VERGA PRÉ-MOLDADA PARA PORTAS COM ATÉ 1,5 M DE VÃO. AF_03/2016 (M)</t>
    </r>
  </si>
  <si>
    <r>
      <rPr>
        <sz val="7"/>
        <rFont val="Calibri"/>
        <family val="2"/>
      </rPr>
      <t>87294</t>
    </r>
  </si>
  <si>
    <r>
      <rPr>
        <sz val="7"/>
        <rFont val="Calibri"/>
        <family val="2"/>
      </rPr>
      <t>ARGAMASSA TRAÇO 1:2:9 (EM VOLUME DE CIMENTO, CAL E AREIA MÉDIA ÚMIDA) PARA EMBOÇO/MASSA ÚNICA/ASSENTAMENTO DE ALVENARIA DE VEDAÇÃO, PREPARO MECÂNICO COM BETONEIRA 600 L. AF_08/2019</t>
    </r>
  </si>
  <si>
    <r>
      <rPr>
        <sz val="7"/>
        <rFont val="Calibri"/>
        <family val="2"/>
      </rPr>
      <t>94970</t>
    </r>
  </si>
  <si>
    <r>
      <rPr>
        <sz val="7"/>
        <rFont val="Calibri"/>
        <family val="2"/>
      </rPr>
      <t>CONCRETO FCK = 20MPA, TRAÇO 1:2,7:3 (CIMENTO/ AREIA MÉDIA/ BRITA 1)  - PREPARO MECÂNICO COM BETONEIRA 600 L. AF_07/2016</t>
    </r>
  </si>
  <si>
    <r>
      <rPr>
        <b/>
        <sz val="8"/>
        <rFont val="Arial"/>
        <family val="2"/>
      </rPr>
      <t>7.2. 93182 - VERGA PRÉ-MOLDADA PARA JANELAS COM ATÉ 1,5 M DE VÃO. AF_03/2016 (M)</t>
    </r>
  </si>
  <si>
    <r>
      <rPr>
        <sz val="7"/>
        <rFont val="Calibri"/>
        <family val="2"/>
      </rPr>
      <t>92792</t>
    </r>
  </si>
  <si>
    <r>
      <rPr>
        <sz val="7"/>
        <rFont val="Calibri"/>
        <family val="2"/>
      </rPr>
      <t>CORTE E DOBRA DE AÇO CA-50, DIÂMETRO DE 6,3 MM, UTILIZADO EM ESTRUTURAS DIVERSAS, EXCETO LAJES. AF_12/2015</t>
    </r>
  </si>
  <si>
    <r>
      <rPr>
        <b/>
        <sz val="8"/>
        <rFont val="Arial"/>
        <family val="2"/>
      </rPr>
      <t>7.3. 93183 - VERGA PRÉ-MOLDADA PARA JANELAS COM MAIS DE 1,5 M DE VÃO. AF_03/2016 (M)</t>
    </r>
  </si>
  <si>
    <r>
      <rPr>
        <b/>
        <sz val="8"/>
        <rFont val="Arial"/>
        <family val="2"/>
      </rPr>
      <t>7.4. 93194 - CONTRAVERGA PRÉ-MOLDADA PARA VÃOS DE ATÉ 1,5 M DE COMPRIMENTO. AF_03/2016 (M)</t>
    </r>
  </si>
  <si>
    <r>
      <rPr>
        <b/>
        <sz val="8"/>
        <rFont val="Arial"/>
        <family val="2"/>
      </rPr>
      <t>7.5. 93195 - CONTRAVERGA PRÉ-MOLDADA PARA VÃOS DE MAIS DE 1,5 M DE COMPRIMENTO. AF_03/2016 (M)</t>
    </r>
  </si>
  <si>
    <r>
      <rPr>
        <b/>
        <sz val="8"/>
        <rFont val="Arial"/>
        <family val="2"/>
      </rPr>
      <t>8.1. 92575 - TRAMA DE AÇO COMPOSTA POR RIPAS E CAIBROS PARA TELHADOS DE ATÉ 2 ÁGUAS, INCLUSO TRANSPORTE VERTICAL. AF_07/2019 (M2)</t>
    </r>
  </si>
  <si>
    <r>
      <rPr>
        <sz val="7"/>
        <rFont val="Calibri"/>
        <family val="2"/>
      </rPr>
      <t>00040424</t>
    </r>
  </si>
  <si>
    <r>
      <rPr>
        <sz val="7"/>
        <rFont val="Calibri"/>
        <family val="2"/>
      </rPr>
      <t>CHAPA DE ACO CARBONO LAMINADO A QUENTE, QUALIDADE ESTRUTURAL, BITOLA 3/16", E =4,75 MM (37,29 KG/M2)</t>
    </r>
  </si>
  <si>
    <r>
      <rPr>
        <sz val="7"/>
        <rFont val="Calibri"/>
        <family val="2"/>
      </rPr>
      <t>00040535</t>
    </r>
  </si>
  <si>
    <r>
      <rPr>
        <sz val="7"/>
        <rFont val="Calibri"/>
        <family val="2"/>
      </rPr>
      <t>PERFIL "U" SIMPLES DE ACO GALVANIZADO DOBRADO 75 X *40* MM, E = 2,65 MM</t>
    </r>
  </si>
  <si>
    <r>
      <rPr>
        <sz val="7"/>
        <rFont val="Calibri"/>
        <family val="2"/>
      </rPr>
      <t>00040547</t>
    </r>
  </si>
  <si>
    <r>
      <rPr>
        <sz val="7"/>
        <rFont val="Calibri"/>
        <family val="2"/>
      </rPr>
      <t>PARAFUSO ZINCADO, AUTOBROCANTE, FLANGEADO, 4,2 MM X 19 MM</t>
    </r>
  </si>
  <si>
    <r>
      <rPr>
        <sz val="7"/>
        <rFont val="Calibri"/>
        <family val="2"/>
      </rPr>
      <t>00040664</t>
    </r>
  </si>
  <si>
    <r>
      <rPr>
        <sz val="7"/>
        <rFont val="Calibri"/>
        <family val="2"/>
      </rPr>
      <t>PERFIL CARTOLA DE ACO GALVANIZADO, *20 X 30 X 10* MM, E =  0,8 MM</t>
    </r>
  </si>
  <si>
    <r>
      <rPr>
        <sz val="7"/>
        <rFont val="Calibri"/>
        <family val="2"/>
      </rPr>
      <t>00040839</t>
    </r>
  </si>
  <si>
    <r>
      <rPr>
        <sz val="7"/>
        <rFont val="Calibri"/>
        <family val="2"/>
      </rPr>
      <t>PARAFUSO, ASTM A307 - GRAU A, SEXTAVADO, ZINCADO, DIAMETRO 3/8" (9,52 MM), COMPRIMENTO 1 " (25,4 MM)</t>
    </r>
  </si>
  <si>
    <r>
      <rPr>
        <sz val="7"/>
        <rFont val="Calibri"/>
        <family val="2"/>
      </rPr>
      <t>93281</t>
    </r>
  </si>
  <si>
    <r>
      <rPr>
        <sz val="7"/>
        <rFont val="Calibri"/>
        <family val="2"/>
      </rPr>
      <t>GUINCHO ELÉTRICO DE COLUNA, CAPACIDADE 400 KG, COM MOTO FREIO, MOTOR TRIFÁSICO DE 1,25 CV - CHP DIURNO. AF_03/2016</t>
    </r>
  </si>
  <si>
    <r>
      <rPr>
        <sz val="7"/>
        <rFont val="Calibri"/>
        <family val="2"/>
      </rPr>
      <t>93282</t>
    </r>
  </si>
  <si>
    <r>
      <rPr>
        <sz val="7"/>
        <rFont val="Calibri"/>
        <family val="2"/>
      </rPr>
      <t>GUINCHO ELÉTRICO DE COLUNA, CAPACIDADE 400 KG, COM MOTO FREIO, MOTOR TRIFÁSICO DE 1,25 CV - CHI DIURNO. AF_03/2016</t>
    </r>
  </si>
  <si>
    <r>
      <rPr>
        <b/>
        <sz val="8"/>
        <rFont val="Arial"/>
        <family val="2"/>
      </rPr>
      <t>8.2. 94216 - TELHAMENTO COM TELHA METÁLICA TERMOACÚSTICA E = 30 MM, COM ATÉ 2 ÁGUAS, INCLUSO IÇAMENTO. AF_07/2019 (M2)</t>
    </r>
  </si>
  <si>
    <r>
      <rPr>
        <sz val="7"/>
        <rFont val="Calibri"/>
        <family val="2"/>
      </rPr>
      <t>00011029</t>
    </r>
  </si>
  <si>
    <r>
      <rPr>
        <sz val="7"/>
        <rFont val="Calibri"/>
        <family val="2"/>
      </rPr>
      <t>HASTE RETA PARA GANCHO DE FERRO GALVANIZADO, COM ROSCA 1/4 " X 30 CM PARA FIXACAO DE TELHA METALICA, INCLUI PORCA E ARRUELAS DE VEDACAO</t>
    </r>
  </si>
  <si>
    <r>
      <rPr>
        <sz val="7"/>
        <rFont val="Calibri"/>
        <family val="2"/>
      </rPr>
      <t>CJ</t>
    </r>
  </si>
  <si>
    <r>
      <rPr>
        <sz val="7"/>
        <rFont val="Calibri"/>
        <family val="2"/>
      </rPr>
      <t>00040740</t>
    </r>
  </si>
  <si>
    <r>
      <rPr>
        <sz val="7"/>
        <rFont val="Calibri"/>
        <family val="2"/>
      </rPr>
      <t>TELHA GALVALUME COM ISOLAMENTO TERMOACUSTICO EM ESPUMA RIGIDA DE POLIURETANO (PU) INJETADO, ESPESSURA DE 30 MM, DENSIDADE DE 35 KG/M3, COM DUAS FACES TRAPEZOIDAIS, ACABAMENTO NATURAL (NAO INCLUI ACESSORIOS DE FIXACAO)</t>
    </r>
  </si>
  <si>
    <r>
      <rPr>
        <sz val="7"/>
        <rFont val="Calibri"/>
        <family val="2"/>
      </rPr>
      <t>88323</t>
    </r>
  </si>
  <si>
    <r>
      <rPr>
        <sz val="7"/>
        <rFont val="Calibri"/>
        <family val="2"/>
      </rPr>
      <t>TELHADISTA COM ENCARGOS COMPLEMENTARES</t>
    </r>
  </si>
  <si>
    <r>
      <rPr>
        <b/>
        <sz val="8"/>
        <rFont val="Arial"/>
        <family val="2"/>
      </rPr>
      <t>8.3. 94231 - RUFO EM CHAPA DE AÇO GALVANIZADO NÚMERO 24, CORTE DE 25 CM, INCLUSO TRANSPORTE VERTICAL. AF_07/2019 (M)</t>
    </r>
  </si>
  <si>
    <r>
      <rPr>
        <sz val="7"/>
        <rFont val="Calibri"/>
        <family val="2"/>
      </rPr>
      <t>00000142</t>
    </r>
  </si>
  <si>
    <r>
      <rPr>
        <sz val="7"/>
        <rFont val="Calibri"/>
        <family val="2"/>
      </rPr>
      <t>SELANTE ELASTICO MONOCOMPONENTE A BASE DE POLIURETANO (PU) PARA JUNTAS DIVERSAS</t>
    </r>
  </si>
  <si>
    <r>
      <rPr>
        <sz val="7"/>
        <rFont val="Calibri"/>
        <family val="2"/>
      </rPr>
      <t>310ML</t>
    </r>
  </si>
  <si>
    <r>
      <rPr>
        <sz val="7"/>
        <rFont val="Calibri"/>
        <family val="2"/>
      </rPr>
      <t>00005104</t>
    </r>
  </si>
  <si>
    <r>
      <rPr>
        <sz val="7"/>
        <rFont val="Calibri"/>
        <family val="2"/>
      </rPr>
      <t>REBITE DE ALUMINIO VAZADO DE REPUXO, 3,2 X 8 MM (1KG = 1025 UNIDADES)</t>
    </r>
  </si>
  <si>
    <r>
      <rPr>
        <sz val="7"/>
        <rFont val="Calibri"/>
        <family val="2"/>
      </rPr>
      <t>00013388</t>
    </r>
  </si>
  <si>
    <r>
      <rPr>
        <sz val="7"/>
        <rFont val="Calibri"/>
        <family val="2"/>
      </rPr>
      <t>SOLDA EM BARRA DE ESTANHO-CHUMBO 50/50</t>
    </r>
  </si>
  <si>
    <r>
      <rPr>
        <sz val="7"/>
        <rFont val="Calibri"/>
        <family val="2"/>
      </rPr>
      <t>00040873</t>
    </r>
  </si>
  <si>
    <r>
      <rPr>
        <sz val="7"/>
        <rFont val="Calibri"/>
        <family val="2"/>
      </rPr>
      <t>RUFO INTERNO/EXTERNO DE CHAPA DE ACO GALVANIZADA NUM 24, CORTE 25 CM</t>
    </r>
  </si>
  <si>
    <r>
      <rPr>
        <b/>
        <sz val="8"/>
        <rFont val="Arial"/>
        <family val="2"/>
      </rPr>
      <t>8.4. UFSB-CIV-S08707 - Chapim de mármore branco, c/ largura = 22 cm, esp = 2 cm (m)</t>
    </r>
  </si>
  <si>
    <r>
      <rPr>
        <sz val="7"/>
        <rFont val="Calibri"/>
        <family val="2"/>
      </rPr>
      <t>I08964</t>
    </r>
  </si>
  <si>
    <r>
      <rPr>
        <sz val="7"/>
        <rFont val="Calibri"/>
        <family val="2"/>
      </rPr>
      <t>Chapim de mármore branco polido 22 x 2cm</t>
    </r>
  </si>
  <si>
    <r>
      <rPr>
        <sz val="7"/>
        <rFont val="Calibri"/>
        <family val="2"/>
      </rPr>
      <t>100489</t>
    </r>
  </si>
  <si>
    <r>
      <rPr>
        <sz val="7"/>
        <rFont val="Calibri"/>
        <family val="2"/>
      </rPr>
      <t>ARGAMASSA TRAÇO 1:3 (EM VOLUME DE CIMENTO E AREIA MÉDIA ÚMIDA), PREPARO MECÂNICO COM BETONEIRA 600 L. AF_08/2019</t>
    </r>
  </si>
  <si>
    <r>
      <rPr>
        <b/>
        <sz val="8"/>
        <rFont val="Arial"/>
        <family val="2"/>
      </rPr>
      <t>9.1. 87905 - CHAPISCO APLICADO EM ALVENARIA (COM PRESENÇA DE VÃOS) E ESTRUTURAS DE CONCRETO DE FACHADA, COM COLHER DE PEDREIRO. ARGAMASSA TRAÇO 1:3 COM PREPARO EM BETONEIRA 400L. AF_06/2014 (M2)</t>
    </r>
  </si>
  <si>
    <r>
      <rPr>
        <sz val="7"/>
        <rFont val="Calibri"/>
        <family val="2"/>
      </rPr>
      <t>87313</t>
    </r>
  </si>
  <si>
    <r>
      <rPr>
        <sz val="7"/>
        <rFont val="Calibri"/>
        <family val="2"/>
      </rPr>
      <t>ARGAMASSA TRAÇO 1:3 (EM VOLUME DE CIMENTO E AREIA GROSSA ÚMIDA) PARA CHAPISCO CONVENCIONAL, PREPARO MECÂNICO COM BETONEIRA 400 L. AF_08/2019</t>
    </r>
  </si>
  <si>
    <r>
      <rPr>
        <b/>
        <sz val="8"/>
        <rFont val="Arial"/>
        <family val="2"/>
      </rPr>
      <t>9.2. 87775 - EMBOÇO OU MASSA ÚNICA EM ARGAMASSA TRAÇO 1:2:8, PREPARO MECÂNICO COM BETONEIRA 400 L, APLICADA MANUALMENTE EM PANOS DE FACHADA COM PRESENÇA DE VÃOS, ESPESSURA DE 25 MM. AF_06/2014 (M2)</t>
    </r>
  </si>
  <si>
    <r>
      <rPr>
        <sz val="7"/>
        <rFont val="Calibri"/>
        <family val="2"/>
      </rPr>
      <t>00037411</t>
    </r>
  </si>
  <si>
    <r>
      <rPr>
        <sz val="7"/>
        <rFont val="Calibri"/>
        <family val="2"/>
      </rPr>
      <t>TELA DE ACO SOLDADA GALVANIZADA/ZINCADA PARA ALVENARIA, FIO D = *1,24 MM, MALHA 25 X 25 MM</t>
    </r>
  </si>
  <si>
    <r>
      <rPr>
        <sz val="7"/>
        <rFont val="Calibri"/>
        <family val="2"/>
      </rPr>
      <t>87292</t>
    </r>
  </si>
  <si>
    <r>
      <rPr>
        <sz val="7"/>
        <rFont val="Calibri"/>
        <family val="2"/>
      </rPr>
      <t>ARGAMASSA TRAÇO 1:2:8 (EM VOLUME DE CIMENTO, CAL E AREIA MÉDIA ÚMIDA) PARA EMBOÇO/MASSA ÚNICA/ASSENTAMENTO DE ALVENARIA DE VEDAÇÃO, PREPARO MECÂNICO COM BETONEIRA 400 L. AF_08/2019</t>
    </r>
  </si>
  <si>
    <r>
      <rPr>
        <b/>
        <sz val="8"/>
        <rFont val="Arial"/>
        <family val="2"/>
      </rPr>
      <t>9.3. 87531 - EMBOÇO, PARA RECEBIMENTO DE CERÂMICA, EM ARGAMASSA TRAÇO 1:2:8, PREPARO MECÂNICO COM BETONEIRA 400L, APLICADO MANUALMENTE EM FACES INTERNAS DE PAREDES, PARA AMBIENTE COM ÁREA ENTRE 5M2 E 10M2, ESPESSURA DE 20MM, COM EXECUÇÃO DE TALISCAS. AF_06/2014 (M2)</t>
    </r>
  </si>
  <si>
    <r>
      <rPr>
        <b/>
        <sz val="8"/>
        <rFont val="Arial"/>
        <family val="2"/>
      </rPr>
      <t>9.4. UFSB-CIV-200 - Revestimento cerâmico para piso ou parede, 30 x 60 cm, porcelanato, linha white home, antártida, Portobello ou similar, aplicado com argamassa industrializada ac-i, rejuntado, exclusive regularização de base ou emboço (m2)</t>
    </r>
  </si>
  <si>
    <r>
      <rPr>
        <sz val="7"/>
        <rFont val="Calibri"/>
        <family val="2"/>
      </rPr>
      <t>I02540</t>
    </r>
  </si>
  <si>
    <r>
      <rPr>
        <sz val="7"/>
        <rFont val="Calibri"/>
        <family val="2"/>
      </rPr>
      <t>Rejunte colorido flexivel  para revestimentos cerâmicos</t>
    </r>
  </si>
  <si>
    <r>
      <rPr>
        <sz val="7"/>
        <rFont val="Calibri"/>
        <family val="2"/>
      </rPr>
      <t>kg</t>
    </r>
  </si>
  <si>
    <r>
      <rPr>
        <sz val="7"/>
        <rFont val="Calibri"/>
        <family val="2"/>
      </rPr>
      <t>I09924</t>
    </r>
  </si>
  <si>
    <r>
      <rPr>
        <sz val="7"/>
        <rFont val="Calibri"/>
        <family val="2"/>
      </rPr>
      <t>Cerâmica 30 x 60 cm, porcelanato, Portobello, linha white home, antártida ou similar cod.26090</t>
    </r>
  </si>
  <si>
    <r>
      <rPr>
        <sz val="7"/>
        <rFont val="Calibri"/>
        <family val="2"/>
      </rPr>
      <t>m2</t>
    </r>
  </si>
  <si>
    <r>
      <rPr>
        <sz val="7"/>
        <rFont val="Calibri"/>
        <family val="2"/>
      </rPr>
      <t>00000371</t>
    </r>
  </si>
  <si>
    <r>
      <rPr>
        <sz val="7"/>
        <rFont val="Calibri"/>
        <family val="2"/>
      </rPr>
      <t>ARGAMASSA INDUSTRIALIZADA MULTIUSO, PARA REVESTIMENTO INTERNO E EXTERNO E ASSENTAMENTO DE BLOCOS DIVERSOS</t>
    </r>
  </si>
  <si>
    <r>
      <rPr>
        <b/>
        <sz val="8"/>
        <rFont val="Arial"/>
        <family val="2"/>
      </rPr>
      <t>10.1. 96114 - FORRO EM DRYWALL, PARA AMBIENTES COMERCIAIS, INCLUSIVE ESTRUTURA DE FIXAÇÃO. AF_05/2017_P (M2)</t>
    </r>
  </si>
  <si>
    <r>
      <rPr>
        <sz val="7"/>
        <rFont val="Calibri"/>
        <family val="2"/>
      </rPr>
      <t>00039427</t>
    </r>
  </si>
  <si>
    <r>
      <rPr>
        <sz val="7"/>
        <rFont val="Calibri"/>
        <family val="2"/>
      </rPr>
      <t>PERFIL CANALETA, FORMATO C, EM ACO ZINCADO, PARA ESTRUTURA FORRO DRYWALL, E = 0,5 MM, *46 X 18* (L X H), COMPRIMENTO 3 M</t>
    </r>
  </si>
  <si>
    <r>
      <rPr>
        <sz val="7"/>
        <rFont val="Calibri"/>
        <family val="2"/>
      </rPr>
      <t>00039430</t>
    </r>
  </si>
  <si>
    <r>
      <rPr>
        <sz val="7"/>
        <rFont val="Calibri"/>
        <family val="2"/>
      </rPr>
      <t>PENDURAL OU PRESILHA REGULADORA, EM ACO GALVANIZADO, COM CORPO, MOLA E REBITE, PARA PERFIL TIPO CANALETA DE ESTRUTURA EM FORROS DRYWALL</t>
    </r>
  </si>
  <si>
    <r>
      <rPr>
        <sz val="7"/>
        <rFont val="Calibri"/>
        <family val="2"/>
      </rPr>
      <t>00043131</t>
    </r>
  </si>
  <si>
    <r>
      <rPr>
        <sz val="7"/>
        <rFont val="Calibri"/>
        <family val="2"/>
      </rPr>
      <t>ARAME GALVANIZADO 6 BWG, D = 5,16 MM (0,157 KG/M), OU 8 BWG, D = 4,19 MM (0,101 KG/M), OU 10 BWG, D = 3,40 MM (0,0713 KG/M)</t>
    </r>
  </si>
  <si>
    <r>
      <rPr>
        <b/>
        <sz val="8"/>
        <rFont val="Arial"/>
        <family val="2"/>
      </rPr>
      <t>11.1. 87640 - CONTRAPISO EM ARGAMASSA TRAÇO 1:4 (CIMENTO E AREIA), PREPARO MECÂNICO COM BETONEIRA 400 L, APLICADO EM ÁREAS SECAS SOBRE LAJE, ADERIDO, ESPESSURA 4CM. AF_06/2014 (M2)</t>
    </r>
  </si>
  <si>
    <r>
      <rPr>
        <sz val="7"/>
        <rFont val="Calibri"/>
        <family val="2"/>
      </rPr>
      <t>00007334</t>
    </r>
  </si>
  <si>
    <r>
      <rPr>
        <sz val="7"/>
        <rFont val="Calibri"/>
        <family val="2"/>
      </rPr>
      <t>ADITIVO ADESIVO LIQUIDO PARA ARGAMASSAS DE REVESTIMENTOS CIMENTICIOS</t>
    </r>
  </si>
  <si>
    <r>
      <rPr>
        <sz val="7"/>
        <rFont val="Calibri"/>
        <family val="2"/>
      </rPr>
      <t>87301</t>
    </r>
  </si>
  <si>
    <r>
      <rPr>
        <sz val="7"/>
        <rFont val="Calibri"/>
        <family val="2"/>
      </rPr>
      <t>ARGAMASSA TRAÇO 1:4 (EM VOLUME DE CIMENTO E AREIA MÉDIA ÚMIDA) PARA CONTRAPISO, PREPARO MECÂNICO COM BETONEIRA 400 L. AF_08/2019</t>
    </r>
  </si>
  <si>
    <r>
      <rPr>
        <b/>
        <sz val="8"/>
        <rFont val="Arial"/>
        <family val="2"/>
      </rPr>
      <t>11.2. 101752 - PISO EM GRANILITE, MARMORITE OU GRANITINA EM AMBIENTES INTERNOS. AF_09/2020 (M2)</t>
    </r>
  </si>
  <si>
    <r>
      <rPr>
        <sz val="7"/>
        <rFont val="Calibri"/>
        <family val="2"/>
      </rPr>
      <t>00003671</t>
    </r>
  </si>
  <si>
    <r>
      <rPr>
        <sz val="7"/>
        <rFont val="Calibri"/>
        <family val="2"/>
      </rPr>
      <t>JUNTA PLASTICA DE DILATACAO PARA PISOS, COR CINZA, 17 X 3 MM (ALTURA X ESPESSURA)</t>
    </r>
  </si>
  <si>
    <r>
      <rPr>
        <sz val="7"/>
        <rFont val="Calibri"/>
        <family val="2"/>
      </rPr>
      <t>00004824</t>
    </r>
  </si>
  <si>
    <r>
      <rPr>
        <sz val="7"/>
        <rFont val="Calibri"/>
        <family val="2"/>
      </rPr>
      <t>GRANILHA/ GRANA/ PEDRISCO OU AGREGADO EM MARMORE/ GRANITO/ QUARTZO E CALCARIO, PRETO, CINZA, PALHA OU BRANCO</t>
    </r>
  </si>
  <si>
    <r>
      <rPr>
        <sz val="7"/>
        <rFont val="Calibri"/>
        <family val="2"/>
      </rPr>
      <t>87298</t>
    </r>
  </si>
  <si>
    <r>
      <rPr>
        <sz val="7"/>
        <rFont val="Calibri"/>
        <family val="2"/>
      </rPr>
      <t>ARGAMASSA TRAÇO 1:3 (EM VOLUME DE CIMENTO E AREIA MÉDIA ÚMIDA) PARA CONTRAPISO, PREPARO MECÂNICO COM BETONEIRA 400 L. AF_08/2019</t>
    </r>
  </si>
  <si>
    <r>
      <rPr>
        <sz val="7"/>
        <rFont val="Calibri"/>
        <family val="2"/>
      </rPr>
      <t>95276</t>
    </r>
  </si>
  <si>
    <r>
      <rPr>
        <sz val="7"/>
        <rFont val="Calibri"/>
        <family val="2"/>
      </rPr>
      <t>POLIDORA DE PISO (POLITRIZ), PESO DE 100KG, DIÂMETRO 450 MM, MOTOR ELÉTRICO, POTÊNCIA 4 HP - CHP DIURNO. AF_09/2016</t>
    </r>
  </si>
  <si>
    <r>
      <rPr>
        <sz val="7"/>
        <rFont val="Calibri"/>
        <family val="2"/>
      </rPr>
      <t>95277</t>
    </r>
  </si>
  <si>
    <r>
      <rPr>
        <sz val="7"/>
        <rFont val="Calibri"/>
        <family val="2"/>
      </rPr>
      <t>POLIDORA DE PISO (POLITRIZ), PESO DE 100KG, DIÂMETRO 450 MM, MOTOR ELÉTRICO, POTÊNCIA 4 HP - CHI DIURNO. AF_09/2016</t>
    </r>
  </si>
  <si>
    <r>
      <rPr>
        <b/>
        <sz val="8"/>
        <rFont val="Arial"/>
        <family val="2"/>
      </rPr>
      <t>12.1. 88485 - APLICAÇÃO DE FUNDO SELADOR ACRÍLICO EM PAREDES, UMA DEMÃO. AF_06/2014 (M2)</t>
    </r>
  </si>
  <si>
    <r>
      <rPr>
        <sz val="7"/>
        <rFont val="Calibri"/>
        <family val="2"/>
      </rPr>
      <t>00006085</t>
    </r>
  </si>
  <si>
    <r>
      <rPr>
        <sz val="7"/>
        <rFont val="Calibri"/>
        <family val="2"/>
      </rPr>
      <t>SELADOR ACRILICO PAREDES INTERNAS/EXTERNAS</t>
    </r>
  </si>
  <si>
    <r>
      <rPr>
        <sz val="7"/>
        <rFont val="Calibri"/>
        <family val="2"/>
      </rPr>
      <t>88310</t>
    </r>
  </si>
  <si>
    <r>
      <rPr>
        <sz val="7"/>
        <rFont val="Calibri"/>
        <family val="2"/>
      </rPr>
      <t>PINTOR COM ENCARGOS COMPLEMENTARES</t>
    </r>
  </si>
  <si>
    <r>
      <rPr>
        <b/>
        <sz val="8"/>
        <rFont val="Arial"/>
        <family val="2"/>
      </rPr>
      <t>12.2. 96135 - APLICAÇÃO MANUAL DE MASSA ACRÍLICA EM PAREDES EXTERNAS DE CASAS, DUAS DEMÃOS. AF_05/2017 (M2)</t>
    </r>
  </si>
  <si>
    <r>
      <rPr>
        <sz val="7"/>
        <rFont val="Calibri"/>
        <family val="2"/>
      </rPr>
      <t>00003767</t>
    </r>
  </si>
  <si>
    <r>
      <rPr>
        <sz val="7"/>
        <rFont val="Calibri"/>
        <family val="2"/>
      </rPr>
      <t>LIXA EM FOLHA PARA PAREDE OU MADEIRA, NUMERO 120 (COR VERMELHA)</t>
    </r>
  </si>
  <si>
    <r>
      <rPr>
        <sz val="7"/>
        <rFont val="Calibri"/>
        <family val="2"/>
      </rPr>
      <t>00004056</t>
    </r>
  </si>
  <si>
    <r>
      <rPr>
        <sz val="7"/>
        <rFont val="Calibri"/>
        <family val="2"/>
      </rPr>
      <t>!EM PROCESSO DE DESATIVACAO!MASSA ACRILICA PARA PAREDES INTERIOR/EXTERIOR</t>
    </r>
  </si>
  <si>
    <r>
      <rPr>
        <sz val="7"/>
        <rFont val="Calibri"/>
        <family val="2"/>
      </rPr>
      <t>GL</t>
    </r>
  </si>
  <si>
    <r>
      <rPr>
        <b/>
        <sz val="8"/>
        <rFont val="Arial"/>
        <family val="2"/>
      </rPr>
      <t>12.3. 88489 - APLICAÇÃO MANUAL DE PINTURA COM TINTA LÁTEX ACRÍLICA EM PAREDES, DUAS DEMÃOS. AF_06/2014 (M2)</t>
    </r>
  </si>
  <si>
    <r>
      <rPr>
        <b/>
        <sz val="8"/>
        <rFont val="Arial"/>
        <family val="2"/>
      </rPr>
      <t>12.4. 88483 - APLICAÇÃO DE FUNDO SELADOR LÁTEX PVA EM PAREDES, UMA DEMÃO. AF_06/2014 (M2)</t>
    </r>
  </si>
  <si>
    <r>
      <rPr>
        <sz val="7"/>
        <rFont val="Calibri"/>
        <family val="2"/>
      </rPr>
      <t>00006090</t>
    </r>
  </si>
  <si>
    <r>
      <rPr>
        <sz val="7"/>
        <rFont val="Calibri"/>
        <family val="2"/>
      </rPr>
      <t>SELADOR PVA PAREDES INTERNAS</t>
    </r>
  </si>
  <si>
    <r>
      <rPr>
        <b/>
        <sz val="8"/>
        <rFont val="Arial"/>
        <family val="2"/>
      </rPr>
      <t>12.5. 88497 - APLICAÇÃO E LIXAMENTO DE MASSA LÁTEX EM PAREDES, DUAS DEMÃOS. AF_06/2014 (M2)</t>
    </r>
  </si>
  <si>
    <r>
      <rPr>
        <sz val="7"/>
        <rFont val="Calibri"/>
        <family val="2"/>
      </rPr>
      <t>00004051</t>
    </r>
  </si>
  <si>
    <r>
      <rPr>
        <sz val="7"/>
        <rFont val="Calibri"/>
        <family val="2"/>
      </rPr>
      <t>!EM PROCESSO DE DESATIVACAO! MASSA CORRIDA PVA PARA PAREDES INTERNAS</t>
    </r>
  </si>
  <si>
    <r>
      <rPr>
        <sz val="7"/>
        <rFont val="Calibri"/>
        <family val="2"/>
      </rPr>
      <t>18L</t>
    </r>
  </si>
  <si>
    <r>
      <rPr>
        <b/>
        <sz val="8"/>
        <rFont val="Arial"/>
        <family val="2"/>
      </rPr>
      <t>12.6. 88487 - APLICAÇÃO MANUAL DE PINTURA COM TINTA LÁTEX PVA EM PAREDES, DUAS DEMÃOS. AF_06/2014 (M2)</t>
    </r>
  </si>
  <si>
    <r>
      <rPr>
        <sz val="7"/>
        <rFont val="Calibri"/>
        <family val="2"/>
      </rPr>
      <t>00007345</t>
    </r>
  </si>
  <si>
    <r>
      <rPr>
        <sz val="7"/>
        <rFont val="Calibri"/>
        <family val="2"/>
      </rPr>
      <t>!EM PROCESSO DE DESATIVACAO! TINTA LATEX PVA PREMIUM, COR BRANCA</t>
    </r>
  </si>
  <si>
    <r>
      <rPr>
        <b/>
        <sz val="8"/>
        <rFont val="Arial"/>
        <family val="2"/>
      </rPr>
      <t>12.7. 88482 - APLICAÇÃO DE FUNDO SELADOR LÁTEX PVA EM TETO, UMA DEMÃO. AF_06/2014 (M2)</t>
    </r>
  </si>
  <si>
    <r>
      <rPr>
        <b/>
        <sz val="8"/>
        <rFont val="Arial"/>
        <family val="2"/>
      </rPr>
      <t>12.8. 88496 - APLICAÇÃO E LIXAMENTO DE MASSA LÁTEX EM TETO, DUAS DEMÃOS. AF_06/2014 (M2)</t>
    </r>
  </si>
  <si>
    <r>
      <rPr>
        <b/>
        <sz val="8"/>
        <rFont val="Arial"/>
        <family val="2"/>
      </rPr>
      <t>12.9. 88486 - APLICAÇÃO MANUAL DE PINTURA COM TINTA LÁTEX PVA EM TETO, DUAS DEMÃOS. AF_06/2014 (M2)</t>
    </r>
  </si>
  <si>
    <r>
      <rPr>
        <b/>
        <sz val="8"/>
        <rFont val="Arial"/>
        <family val="2"/>
      </rPr>
      <t>12.10. 100721 - PINTURA COM TINTA ALQUÍDICA DE FUNDO (TIPO ZARCÃO) PULVERIZADA SOBRE SUPERFÍCIES METÁLICAS (EXCETO PERFIL) EXECUTADO EM OBRA (POR DEMÃO). AF_01/2020 (M2)</t>
    </r>
  </si>
  <si>
    <r>
      <rPr>
        <sz val="7"/>
        <rFont val="Calibri"/>
        <family val="2"/>
      </rPr>
      <t>00005318</t>
    </r>
  </si>
  <si>
    <r>
      <rPr>
        <sz val="7"/>
        <rFont val="Calibri"/>
        <family val="2"/>
      </rPr>
      <t>SOLVENTE DILUENTE A BASE DE AGUARRAS</t>
    </r>
  </si>
  <si>
    <r>
      <rPr>
        <sz val="7"/>
        <rFont val="Calibri"/>
        <family val="2"/>
      </rPr>
      <t>00011174</t>
    </r>
  </si>
  <si>
    <r>
      <rPr>
        <sz val="7"/>
        <rFont val="Calibri"/>
        <family val="2"/>
      </rPr>
      <t>PRIMER UNIVERSAL, FUNDO ANTICORROSIVO TIPO ZARCAO</t>
    </r>
  </si>
  <si>
    <r>
      <rPr>
        <sz val="7"/>
        <rFont val="Calibri"/>
        <family val="2"/>
      </rPr>
      <t>96308</t>
    </r>
  </si>
  <si>
    <r>
      <rPr>
        <sz val="7"/>
        <rFont val="Calibri"/>
        <family val="2"/>
      </rPr>
      <t>COMPRESSOR DE AR, VAZAO DE 10 PCM, RESERVATORIO 100 L, PRESSAO DE TRABALHO ENTRE 6,9 E 9,7 BAR  POTENCIA 2 HP, TENSAO 110/220 V ? CHI DIURNO. AF_05/2017</t>
    </r>
  </si>
  <si>
    <r>
      <rPr>
        <sz val="7"/>
        <rFont val="Calibri"/>
        <family val="2"/>
      </rPr>
      <t>96309</t>
    </r>
  </si>
  <si>
    <r>
      <rPr>
        <sz val="7"/>
        <rFont val="Calibri"/>
        <family val="2"/>
      </rPr>
      <t>COMPRESSOR DE AR, VAZAO DE 10 PCM, RESERVATORIO 100 L, PRESSAO DE TRABALHO ENTRE 6,9 E 9,7 BAR, POTENCIA 2 HP, TENSAO 110/220 V - CHP DIURNO. AF_05/2017</t>
    </r>
  </si>
  <si>
    <r>
      <rPr>
        <b/>
        <sz val="8"/>
        <rFont val="Arial"/>
        <family val="2"/>
      </rPr>
      <t>12.11. 100741 - PINTURA COM TINTA ALQUÍDICA DE ACABAMENTO (ESMALTE SINTÉTICO ACETINADO) PULVERIZADA SOBRE SUPERFÍCIES METÁLICAS (EXCETO PERFIL) EXECUTADO EM OBRA (POR DEMÃO). AF_01/2020 (M2)</t>
    </r>
  </si>
  <si>
    <r>
      <rPr>
        <sz val="7"/>
        <rFont val="Calibri"/>
        <family val="2"/>
      </rPr>
      <t>00007311</t>
    </r>
  </si>
  <si>
    <r>
      <rPr>
        <sz val="7"/>
        <rFont val="Calibri"/>
        <family val="2"/>
      </rPr>
      <t>TINTA ESMALTE SINTETICO PREMIUM ACETINADO</t>
    </r>
  </si>
  <si>
    <r>
      <rPr>
        <b/>
        <sz val="8"/>
        <rFont val="Arial"/>
        <family val="2"/>
      </rPr>
      <t>13.1. UFSB-HID-86895 - BANCADA DE GRANITO BRANCO ITAÚNAS PARA LAVATÓRIO/ÁREA SECA COM FRONTISPÍCIO, APOIADA EM ALVENARIA (EXCLUSIVE ALVENARIA) - FORNECIMENTO E INSTALAÇÃO CONFORME PROJETO (M2)</t>
    </r>
  </si>
  <si>
    <r>
      <rPr>
        <sz val="7"/>
        <rFont val="Calibri"/>
        <family val="2"/>
      </rPr>
      <t>00004823</t>
    </r>
  </si>
  <si>
    <r>
      <rPr>
        <sz val="7"/>
        <rFont val="Calibri"/>
        <family val="2"/>
      </rPr>
      <t>MASSA PLASTICA PARA MARMORE/GRANITO</t>
    </r>
  </si>
  <si>
    <r>
      <rPr>
        <sz val="7"/>
        <rFont val="Calibri"/>
        <family val="2"/>
      </rPr>
      <t>00037329</t>
    </r>
  </si>
  <si>
    <r>
      <rPr>
        <sz val="7"/>
        <rFont val="Calibri"/>
        <family val="2"/>
      </rPr>
      <t>REJUNTE EPOXI, QUALQUER COR</t>
    </r>
  </si>
  <si>
    <r>
      <rPr>
        <sz val="7"/>
        <rFont val="Calibri"/>
        <family val="2"/>
      </rPr>
      <t>13379</t>
    </r>
  </si>
  <si>
    <r>
      <rPr>
        <sz val="7"/>
        <rFont val="Calibri"/>
        <family val="2"/>
      </rPr>
      <t>BANCA DE GRANITO BRANCO ITAUNAS, COM 3CMDE ESPESSURA, COM 1 ABERTURA PARA CUBA(EXCLUSIVE CUBA)</t>
    </r>
  </si>
  <si>
    <r>
      <rPr>
        <sz val="7"/>
        <rFont val="Calibri"/>
        <family val="2"/>
      </rPr>
      <t>EMOP</t>
    </r>
  </si>
  <si>
    <r>
      <rPr>
        <sz val="7"/>
        <rFont val="Calibri"/>
        <family val="2"/>
      </rPr>
      <t>13386</t>
    </r>
  </si>
  <si>
    <r>
      <rPr>
        <sz val="7"/>
        <rFont val="Calibri"/>
        <family val="2"/>
      </rPr>
      <t>FRONTISPICIO DE GRANITO BRANCO ITAUNAS,COM SECAO DE 10 X 2CM</t>
    </r>
  </si>
  <si>
    <r>
      <rPr>
        <sz val="7"/>
        <rFont val="Calibri"/>
        <family val="2"/>
      </rPr>
      <t>88274</t>
    </r>
  </si>
  <si>
    <r>
      <rPr>
        <sz val="7"/>
        <rFont val="Calibri"/>
        <family val="2"/>
      </rPr>
      <t>MARMORISTA/GRANITEIRO COM ENCARGOS COMPLEMENTARES</t>
    </r>
  </si>
  <si>
    <r>
      <rPr>
        <b/>
        <sz val="8"/>
        <rFont val="Arial"/>
        <family val="2"/>
      </rPr>
      <t>13.2. UFSB-HIDR-79627 - DIVISÓRIA/PRATELEIRA EM GRANITO BRANCO ITAÚNAS, ESP = 3CM, ASSENTADO COM ARGAMASSA TRACO 1:4, ARREMATE EM CIMENTO BRANCO, EXCLUSIVE FERRAGENS (M2)</t>
    </r>
  </si>
  <si>
    <r>
      <rPr>
        <sz val="7"/>
        <rFont val="Calibri"/>
        <family val="2"/>
      </rPr>
      <t>00001380</t>
    </r>
  </si>
  <si>
    <r>
      <rPr>
        <sz val="7"/>
        <rFont val="Calibri"/>
        <family val="2"/>
      </rPr>
      <t>CIMENTO BRANCO</t>
    </r>
  </si>
  <si>
    <r>
      <rPr>
        <sz val="7"/>
        <rFont val="Calibri"/>
        <family val="2"/>
      </rPr>
      <t>10795</t>
    </r>
  </si>
  <si>
    <r>
      <rPr>
        <sz val="7"/>
        <rFont val="Calibri"/>
        <family val="2"/>
      </rPr>
      <t>PLACA DE GRANITO BRANCO ITAUNAS, P/DIVISORIA, 3CM DE ESPESSURA</t>
    </r>
  </si>
  <si>
    <r>
      <rPr>
        <sz val="7"/>
        <rFont val="Calibri"/>
        <family val="2"/>
      </rPr>
      <t>88631</t>
    </r>
  </si>
  <si>
    <r>
      <rPr>
        <sz val="7"/>
        <rFont val="Calibri"/>
        <family val="2"/>
      </rPr>
      <t>ARGAMASSA TRAÇO 1:4 (EM VOLUME DE CIMENTO E AREIA MÉDIA ÚMIDA), PREPARO MANUAL. AF_08/2019</t>
    </r>
  </si>
  <si>
    <r>
      <rPr>
        <b/>
        <sz val="8"/>
        <rFont val="Arial"/>
        <family val="2"/>
      </rPr>
      <t>13.3. UFSB-HIDR-86900 - CUBA DE EMBUTIR RETANGULAR DE AÇO INOXIDÁVEL, 50 X 40, INCLUINDO SIFÃO FLEXÍVEL, VÁLVULA EM METAL CROMADO E TORNEIRA TUBO MÓVEL DE MESA PADRÃO ALTO - FORNECIMENTO E INSTALAÇÃO CONFORME PROJETO (UN)</t>
    </r>
  </si>
  <si>
    <r>
      <rPr>
        <sz val="7"/>
        <rFont val="Calibri"/>
        <family val="2"/>
      </rPr>
      <t>I08295</t>
    </r>
  </si>
  <si>
    <r>
      <rPr>
        <sz val="7"/>
        <rFont val="Calibri"/>
        <family val="2"/>
      </rPr>
      <t>Cuba em chapa inox - 304, dimensões 50x40x25cm, com fundo emborrachado</t>
    </r>
  </si>
  <si>
    <r>
      <rPr>
        <sz val="7"/>
        <rFont val="Calibri"/>
        <family val="2"/>
      </rPr>
      <t>86878</t>
    </r>
  </si>
  <si>
    <r>
      <rPr>
        <sz val="7"/>
        <rFont val="Calibri"/>
        <family val="2"/>
      </rPr>
      <t>VÁLVULA EM METAL CROMADO TIPO AMERICANA 3.1/2? X 1.1/2? PARA PIA - FORNECIMENTO E INSTALAÇÃO. AF_01/2020</t>
    </r>
  </si>
  <si>
    <r>
      <rPr>
        <sz val="7"/>
        <rFont val="Calibri"/>
        <family val="2"/>
      </rPr>
      <t>86883</t>
    </r>
  </si>
  <si>
    <r>
      <rPr>
        <sz val="7"/>
        <rFont val="Calibri"/>
        <family val="2"/>
      </rPr>
      <t>SIFÃO DO TIPO FLEXÍVEL EM PVC 1  X 1.1/2  - FORNECIMENTO E INSTALAÇÃO. AF_01/2020</t>
    </r>
  </si>
  <si>
    <r>
      <rPr>
        <sz val="7"/>
        <rFont val="Calibri"/>
        <family val="2"/>
      </rPr>
      <t>86909</t>
    </r>
  </si>
  <si>
    <r>
      <rPr>
        <sz val="7"/>
        <rFont val="Calibri"/>
        <family val="2"/>
      </rPr>
      <t>TORNEIRA CROMADA TUBO MÓVEL, DE MESA, 1/2? OU 3/4?, PARA PIA DE COZINHA, PADRÃO ALTO - FORNECIMENTO E INSTALAÇÃO. AF_01/2020</t>
    </r>
  </si>
  <si>
    <r>
      <rPr>
        <b/>
        <sz val="8"/>
        <rFont val="Arial"/>
        <family val="2"/>
      </rPr>
      <t>13.4. UFSB2-HID-100 - CHUVEIRO E LAVA-OLHOS DE EMERGÊNCIA E BACIA EM AÇO INOX, DA MARCA ADAMO, REF. 01486 OU SIMILAR - FORNECIMENTO E INSTALAÇÃO (un)</t>
    </r>
  </si>
  <si>
    <r>
      <rPr>
        <sz val="7"/>
        <rFont val="Calibri"/>
        <family val="2"/>
      </rPr>
      <t>I00981</t>
    </r>
  </si>
  <si>
    <r>
      <rPr>
        <sz val="7"/>
        <rFont val="Calibri"/>
        <family val="2"/>
      </rPr>
      <t>Fita veda rosca 18mm</t>
    </r>
  </si>
  <si>
    <r>
      <rPr>
        <sz val="7"/>
        <rFont val="Calibri"/>
        <family val="2"/>
      </rPr>
      <t>I10504</t>
    </r>
  </si>
  <si>
    <r>
      <rPr>
        <sz val="7"/>
        <rFont val="Calibri"/>
        <family val="2"/>
      </rPr>
      <t>Chuveiro e lava-olhos de emergência e bacia em aço inox, da marca Adamo, ref. 01486 ou similar</t>
    </r>
  </si>
  <si>
    <r>
      <rPr>
        <sz val="7"/>
        <rFont val="Calibri"/>
        <family val="2"/>
      </rPr>
      <t>88267</t>
    </r>
  </si>
  <si>
    <r>
      <rPr>
        <sz val="7"/>
        <rFont val="Calibri"/>
        <family val="2"/>
      </rPr>
      <t>ENCANADOR OU BOMBEIRO HIDRÁULICO COM ENCARGOS COMPLEMENTARES</t>
    </r>
  </si>
  <si>
    <r>
      <rPr>
        <b/>
        <sz val="8"/>
        <rFont val="Arial"/>
        <family val="2"/>
      </rPr>
      <t>13.5. 97901 - CAIXA ENTERRADA HIDRÁULICA RETANGULAR EM ALVENARIA COM TIJOLOS CERÂMICOS MACIÇOS, DIMENSÕES INTERNAS: 0,4X0,4X0,4 M PARA REDE DE ESGOTO. AF_05/2018 (UN)</t>
    </r>
  </si>
  <si>
    <r>
      <rPr>
        <sz val="7"/>
        <rFont val="Calibri"/>
        <family val="2"/>
      </rPr>
      <t>00007258</t>
    </r>
  </si>
  <si>
    <r>
      <rPr>
        <sz val="7"/>
        <rFont val="Calibri"/>
        <family val="2"/>
      </rPr>
      <t>TIJOLO CERAMICO MACICO COMUM *5 X 10 X 20* CM (L X A X C)</t>
    </r>
  </si>
  <si>
    <r>
      <rPr>
        <sz val="7"/>
        <rFont val="Calibri"/>
        <family val="2"/>
      </rPr>
      <t>87316</t>
    </r>
  </si>
  <si>
    <r>
      <rPr>
        <sz val="7"/>
        <rFont val="Calibri"/>
        <family val="2"/>
      </rPr>
      <t>ARGAMASSA TRAÇO 1:4 (EM VOLUME DE CIMENTO E AREIA GROSSA ÚMIDA) PARA CHAPISCO CONVENCIONAL, PREPARO MECÂNICO COM BETONEIRA 400 L. AF_08/2019</t>
    </r>
  </si>
  <si>
    <r>
      <rPr>
        <sz val="7"/>
        <rFont val="Calibri"/>
        <family val="2"/>
      </rPr>
      <t>97734</t>
    </r>
  </si>
  <si>
    <r>
      <rPr>
        <sz val="7"/>
        <rFont val="Calibri"/>
        <family val="2"/>
      </rPr>
      <t>PEÇA RETANGULAR PRÉ-MOLDADA, VOLUME DE CONCRETO DE 10 A 30 LITROS, TAXA DE AÇO APROXIMADA DE 30KG/M³. AF_01/2018</t>
    </r>
  </si>
  <si>
    <r>
      <rPr>
        <sz val="7"/>
        <rFont val="Calibri"/>
        <family val="2"/>
      </rPr>
      <t>100475</t>
    </r>
  </si>
  <si>
    <r>
      <rPr>
        <sz val="7"/>
        <rFont val="Calibri"/>
        <family val="2"/>
      </rPr>
      <t>ARGAMASSA TRAÇO 1:3 (EM VOLUME DE CIMENTO E AREIA MÉDIA ÚMIDA) COM ADIÇÃO DE IMPERMEABILIZANTE, PREPARO MECÂNICO COM BETONEIRA 400 L. AF_08/2019</t>
    </r>
  </si>
  <si>
    <r>
      <rPr>
        <sz val="7"/>
        <rFont val="Calibri"/>
        <family val="2"/>
      </rPr>
      <t>101616</t>
    </r>
  </si>
  <si>
    <r>
      <rPr>
        <sz val="7"/>
        <rFont val="Calibri"/>
        <family val="2"/>
      </rPr>
      <t>PREPARO DE FUNDO DE VALA COM LARGURA MENOR QUE 1,5 M (ACERTO DO SOLO NATURAL). AF_08/2020</t>
    </r>
  </si>
  <si>
    <r>
      <rPr>
        <b/>
        <sz val="8"/>
        <rFont val="Arial"/>
        <family val="2"/>
      </rPr>
      <t>13.6. 89800 - TUBO PVC, SERIE NORMAL, ESGOTO PREDIAL, DN 100 MM, FORNECIDO E INSTALADO EM PRUMADA DE ESGOTO SANITÁRIO OU VENTILAÇÃO. AF_12/2014 (M)</t>
    </r>
  </si>
  <si>
    <r>
      <rPr>
        <sz val="7"/>
        <rFont val="Calibri"/>
        <family val="2"/>
      </rPr>
      <t>00000122</t>
    </r>
  </si>
  <si>
    <r>
      <rPr>
        <sz val="7"/>
        <rFont val="Calibri"/>
        <family val="2"/>
      </rPr>
      <t>ADESIVO PLASTICO PARA PVC, FRASCO COM 850 GR</t>
    </r>
  </si>
  <si>
    <r>
      <rPr>
        <sz val="7"/>
        <rFont val="Calibri"/>
        <family val="2"/>
      </rPr>
      <t>00009836</t>
    </r>
  </si>
  <si>
    <r>
      <rPr>
        <sz val="7"/>
        <rFont val="Calibri"/>
        <family val="2"/>
      </rPr>
      <t>TUBO PVC  SERIE NORMAL, DN 100 MM, PARA ESGOTO  PREDIAL (NBR 5688)</t>
    </r>
  </si>
  <si>
    <r>
      <rPr>
        <sz val="7"/>
        <rFont val="Calibri"/>
        <family val="2"/>
      </rPr>
      <t>00020083</t>
    </r>
  </si>
  <si>
    <r>
      <rPr>
        <sz val="7"/>
        <rFont val="Calibri"/>
        <family val="2"/>
      </rPr>
      <t>SOLUCAO LIMPADORA PARA PVC, FRASCO COM 1000 CM3</t>
    </r>
  </si>
  <si>
    <r>
      <rPr>
        <sz val="7"/>
        <rFont val="Calibri"/>
        <family val="2"/>
      </rPr>
      <t>00038383</t>
    </r>
  </si>
  <si>
    <r>
      <rPr>
        <sz val="7"/>
        <rFont val="Calibri"/>
        <family val="2"/>
      </rPr>
      <t>LIXA D'AGUA EM FOLHA, GRAO 100</t>
    </r>
  </si>
  <si>
    <r>
      <rPr>
        <sz val="7"/>
        <rFont val="Calibri"/>
        <family val="2"/>
      </rPr>
      <t>88248</t>
    </r>
  </si>
  <si>
    <r>
      <rPr>
        <sz val="7"/>
        <rFont val="Calibri"/>
        <family val="2"/>
      </rPr>
      <t>AUXILIAR DE ENCANADOR OU BOMBEIRO HIDRÁULICO COM ENCARGOS COMPLEMENTARES</t>
    </r>
  </si>
  <si>
    <r>
      <rPr>
        <b/>
        <sz val="8"/>
        <rFont val="Arial"/>
        <family val="2"/>
      </rPr>
      <t>13.7. 89712 - TUBO PVC, SERIE NORMAL, ESGOTO PREDIAL, DN 50 MM, FORNECIDO E INSTALADO EM RAMAL DE DESCARGA OU RAMAL DE ESGOTO SANITÁRIO. AF_12/2014 (M)</t>
    </r>
  </si>
  <si>
    <r>
      <rPr>
        <sz val="7"/>
        <rFont val="Calibri"/>
        <family val="2"/>
      </rPr>
      <t>00009838</t>
    </r>
  </si>
  <si>
    <r>
      <rPr>
        <sz val="7"/>
        <rFont val="Calibri"/>
        <family val="2"/>
      </rPr>
      <t>TUBO PVC SERIE NORMAL, DN 50 MM, PARA ESGOTO PREDIAL (NBR 5688)</t>
    </r>
  </si>
  <si>
    <r>
      <rPr>
        <b/>
        <sz val="8"/>
        <rFont val="Arial"/>
        <family val="2"/>
      </rPr>
      <t>13.8. 89731 - JOELHO 90 GRAUS, PVC, SERIE NORMAL, ESGOTO PREDIAL, DN 50 MM, JUNTA ELÁSTICA, FORNECIDO E INSTALADO EM RAMAL DE DESCARGA OU RAMAL DE ESGOTO SANITÁRIO. AF_12/2014 (UN)</t>
    </r>
  </si>
  <si>
    <r>
      <rPr>
        <sz val="7"/>
        <rFont val="Calibri"/>
        <family val="2"/>
      </rPr>
      <t>00000296</t>
    </r>
  </si>
  <si>
    <r>
      <rPr>
        <sz val="7"/>
        <rFont val="Calibri"/>
        <family val="2"/>
      </rPr>
      <t>ANEL BORRACHA PARA TUBO ESGOTO PREDIAL DN 50 MM (NBR 5688)</t>
    </r>
  </si>
  <si>
    <r>
      <rPr>
        <sz val="7"/>
        <rFont val="Calibri"/>
        <family val="2"/>
      </rPr>
      <t>00003526</t>
    </r>
  </si>
  <si>
    <r>
      <rPr>
        <sz val="7"/>
        <rFont val="Calibri"/>
        <family val="2"/>
      </rPr>
      <t>JOELHO PVC, SOLDAVEL, PB, 90 GRAUS, DN 50 MM, PARA ESGOTO PREDIAL</t>
    </r>
  </si>
  <si>
    <r>
      <rPr>
        <sz val="7"/>
        <rFont val="Calibri"/>
        <family val="2"/>
      </rPr>
      <t>00020078</t>
    </r>
  </si>
  <si>
    <r>
      <rPr>
        <sz val="7"/>
        <rFont val="Calibri"/>
        <family val="2"/>
      </rPr>
      <t>PASTA LUBRIFICANTE PARA TUBOS E CONEXOES COM JUNTA ELASTICA (USO EM PVC, ACO, POLIETILENO E OUTROS) ( DE *400* G)</t>
    </r>
  </si>
  <si>
    <r>
      <rPr>
        <b/>
        <sz val="8"/>
        <rFont val="Arial"/>
        <family val="2"/>
      </rPr>
      <t>13.9. 89709 - RALO SIFONADO, PVC, DN 100 X 40 MM, JUNTA SOLDÁVEL, FORNECIDO E INSTALADO EM RAMAL DE DESCARGA OU EM RAMAL DE ESGOTO SANITÁRIO. AF_12/2014 (UN)</t>
    </r>
  </si>
  <si>
    <r>
      <rPr>
        <sz val="7"/>
        <rFont val="Calibri"/>
        <family val="2"/>
      </rPr>
      <t>00011741</t>
    </r>
  </si>
  <si>
    <r>
      <rPr>
        <sz val="7"/>
        <rFont val="Calibri"/>
        <family val="2"/>
      </rPr>
      <t>RALO SIFONADO PVC CILINDRICO, 100 X 40 MM,  COM GRELHA REDONDA BRANCA</t>
    </r>
  </si>
  <si>
    <r>
      <rPr>
        <b/>
        <sz val="8"/>
        <rFont val="Arial"/>
        <family val="2"/>
      </rPr>
      <t>13.10. 89711 - TUBO PVC, SERIE NORMAL, ESGOTO PREDIAL, DN 40 MM, FORNECIDO E INSTALADO EM RAMAL DE DESCARGA OU RAMAL DE ESGOTO SANITÁRIO. AF_12/2014 (M)</t>
    </r>
  </si>
  <si>
    <r>
      <rPr>
        <sz val="7"/>
        <rFont val="Calibri"/>
        <family val="2"/>
      </rPr>
      <t>00009835</t>
    </r>
  </si>
  <si>
    <r>
      <rPr>
        <sz val="7"/>
        <rFont val="Calibri"/>
        <family val="2"/>
      </rPr>
      <t>TUBO PVC  SERIE NORMAL, DN 40 MM, PARA ESGOTO  PREDIAL (NBR 5688)</t>
    </r>
  </si>
  <si>
    <r>
      <rPr>
        <b/>
        <sz val="8"/>
        <rFont val="Arial"/>
        <family val="2"/>
      </rPr>
      <t>13.11. 00039319 - TERMINAL DE VENTILACAO, 50 MM, SERIE NORMAL, ESGOTO PREDIAL (UN)</t>
    </r>
  </si>
  <si>
    <r>
      <rPr>
        <b/>
        <sz val="8"/>
        <rFont val="Arial"/>
        <family val="2"/>
      </rPr>
      <t>13.12. 89784 - TE, PVC, SERIE NORMAL, ESGOTO PREDIAL, DN 50 X 50 MM, JUNTA ELÁSTICA, FORNECIDO E INSTALADO EM RAMAL DE DESCARGA OU RAMAL DE ESGOTO SANITÁRIO. AF_12/2014 (UN)</t>
    </r>
  </si>
  <si>
    <r>
      <rPr>
        <sz val="7"/>
        <rFont val="Calibri"/>
        <family val="2"/>
      </rPr>
      <t>00007097</t>
    </r>
  </si>
  <si>
    <r>
      <rPr>
        <sz val="7"/>
        <rFont val="Calibri"/>
        <family val="2"/>
      </rPr>
      <t>TE SANITARIO, PVC, DN 50 X 50 MM, SERIE NORMAL, PARA ESGOTO PREDIAL</t>
    </r>
  </si>
  <si>
    <r>
      <rPr>
        <b/>
        <sz val="8"/>
        <rFont val="Arial"/>
        <family val="2"/>
      </rPr>
      <t>13.13. 89356 - TUBO, PVC, SOLDÁVEL, DN 25MM, INSTALADO EM RAMAL OU SUB-RAMAL DE ÁGUA - FORNECIMENTO E INSTALAÇÃO. AF_12/2014 (M)</t>
    </r>
  </si>
  <si>
    <r>
      <rPr>
        <sz val="7"/>
        <rFont val="Calibri"/>
        <family val="2"/>
      </rPr>
      <t>00009868</t>
    </r>
  </si>
  <si>
    <r>
      <rPr>
        <sz val="7"/>
        <rFont val="Calibri"/>
        <family val="2"/>
      </rPr>
      <t>TUBO PVC, SOLDAVEL, DN 25 MM, AGUA FRIA (NBR-5648)</t>
    </r>
  </si>
  <si>
    <r>
      <rPr>
        <b/>
        <sz val="8"/>
        <rFont val="Arial"/>
        <family val="2"/>
      </rPr>
      <t>13.14. 89366 - JOELHO 90 GRAUS COM BUCHA DE LATÃO, PVC, SOLDÁVEL, DN 25MM, X 3/4? INSTALADO EM RAMAL OU SUB-RAMAL DE ÁGUA - FORNECIMENTO E INSTALAÇÃO. AF_12/2014 (UN)</t>
    </r>
  </si>
  <si>
    <r>
      <rPr>
        <sz val="7"/>
        <rFont val="Calibri"/>
        <family val="2"/>
      </rPr>
      <t>00003524</t>
    </r>
  </si>
  <si>
    <r>
      <rPr>
        <sz val="7"/>
        <rFont val="Calibri"/>
        <family val="2"/>
      </rPr>
      <t>JOELHO PVC, SOLDAVEL, COM BUCHA DE LATAO, 90 GRAUS, 25 MM X 3/4", PARA AGUA FRIA PREDIAL</t>
    </r>
  </si>
  <si>
    <r>
      <rPr>
        <b/>
        <sz val="8"/>
        <rFont val="Arial"/>
        <family val="2"/>
      </rPr>
      <t>13.15. 89366 - JOELHO 90 GRAUS COM BUCHA DE LATÃO, PVC, SOLDÁVEL, DN 25MM, X 3/4? INSTALADO EM RAMAL OU SUB-RAMAL DE ÁGUA - FORNECIMENTO E INSTALAÇÃO. AF_12/2014 (UN)</t>
    </r>
  </si>
  <si>
    <r>
      <rPr>
        <b/>
        <sz val="8"/>
        <rFont val="Arial"/>
        <family val="2"/>
      </rPr>
      <t>13.16. 95673 - HIDRÔMETRO DN 20 (½?), 1,5 M³/H ? FORNECIMENTO E INSTALAÇÃO. AF_11/2016 (UN)</t>
    </r>
  </si>
  <si>
    <r>
      <rPr>
        <sz val="7"/>
        <rFont val="Calibri"/>
        <family val="2"/>
      </rPr>
      <t>00003148</t>
    </r>
  </si>
  <si>
    <r>
      <rPr>
        <sz val="7"/>
        <rFont val="Calibri"/>
        <family val="2"/>
      </rPr>
      <t>FITA VEDA ROSCA EM ROLOS DE 18 MM X 50 M (L X C)</t>
    </r>
  </si>
  <si>
    <r>
      <rPr>
        <sz val="7"/>
        <rFont val="Calibri"/>
        <family val="2"/>
      </rPr>
      <t>00012769</t>
    </r>
  </si>
  <si>
    <r>
      <rPr>
        <sz val="7"/>
        <rFont val="Calibri"/>
        <family val="2"/>
      </rPr>
      <t>HIDROMETRO UNIJATO, VAZAO MAXIMA DE 1,5 M3/H, DE 1/2"</t>
    </r>
  </si>
  <si>
    <r>
      <rPr>
        <b/>
        <sz val="8"/>
        <rFont val="Arial"/>
        <family val="2"/>
      </rPr>
      <t>13.17. 89395 - TE, PVC, SOLDÁVEL, DN 25MM, INSTALADO EM RAMAL OU SUB-RAMAL DE ÁGUA - FORNECIMENTO E INSTALAÇÃO. AF_12/2014 (UN)</t>
    </r>
  </si>
  <si>
    <r>
      <rPr>
        <sz val="7"/>
        <rFont val="Calibri"/>
        <family val="2"/>
      </rPr>
      <t>00007139</t>
    </r>
  </si>
  <si>
    <r>
      <rPr>
        <sz val="7"/>
        <rFont val="Calibri"/>
        <family val="2"/>
      </rPr>
      <t>TE SOLDAVEL, PVC, 90 GRAUS, 25 MM, PARA AGUA FRIA PREDIAL (NBR 5648)</t>
    </r>
  </si>
  <si>
    <r>
      <rPr>
        <b/>
        <sz val="8"/>
        <rFont val="Arial"/>
        <family val="2"/>
      </rPr>
      <t>13.18. 94495 - REGISTRO DE GAVETA BRUTO, LATÃO, ROSCÁVEL, 1?, INSTALADO EM RESERVAÇÃO DE ÁGUA DE EDIFICAÇÃO QUE POSSUA RESERVATÓRIO DE FIBRA/FIBROCIMENTO ? FORNECIMENTO E INSTALAÇÃO. AF_06/2016 (UN)</t>
    </r>
  </si>
  <si>
    <r>
      <rPr>
        <sz val="7"/>
        <rFont val="Calibri"/>
        <family val="2"/>
      </rPr>
      <t>00006019</t>
    </r>
  </si>
  <si>
    <r>
      <rPr>
        <sz val="7"/>
        <rFont val="Calibri"/>
        <family val="2"/>
      </rPr>
      <t>REGISTRO GAVETA BRUTO EM LATAO FORJADO, BITOLA 1 " (REF 1509)</t>
    </r>
  </si>
  <si>
    <r>
      <rPr>
        <b/>
        <sz val="8"/>
        <rFont val="Arial"/>
        <family val="2"/>
      </rPr>
      <t>13.19. 94792 - REGISTRO DE GAVETA BRUTO, LATÃO, ROSCÁVEL, 1?, COM ACABAMENTO E CANOPLA CROMADOS, INSTALADO EM RESERVAÇÃO DE ÁGUA DE EDIFICAÇÃO QUE POSSUA RESERVATÓRIO DE FIBRA/FIBROCIMENTO ? FORNECIMENTO E INSTALAÇÃO. AF_06/2016 (UN)</t>
    </r>
  </si>
  <si>
    <r>
      <rPr>
        <sz val="7"/>
        <rFont val="Calibri"/>
        <family val="2"/>
      </rPr>
      <t>00006013</t>
    </r>
  </si>
  <si>
    <r>
      <rPr>
        <sz val="7"/>
        <rFont val="Calibri"/>
        <family val="2"/>
      </rPr>
      <t>REGISTRO GAVETA COM ACABAMENTO E CANOPLA CROMADOS, SIMPLES, BITOLA 1 " (REF 1509)</t>
    </r>
  </si>
  <si>
    <r>
      <rPr>
        <b/>
        <sz val="8"/>
        <rFont val="Arial"/>
        <family val="2"/>
      </rPr>
      <t>13.20. 100434 - CALHA DE BEIRAL, SEMICIRCULAR DE PVC, DIAMETRO 125 MM, INCLUINDO CABECEIRAS, EMENDAS, BOCAIS, SUPORTES E VEDAÇÕES, EXCLUINDO CONDUTORES, INCLUSO TRANSPORTE VERTICAL. AF_07/2019 (M)</t>
    </r>
  </si>
  <si>
    <r>
      <rPr>
        <sz val="7"/>
        <rFont val="Calibri"/>
        <family val="2"/>
      </rPr>
      <t>00011054</t>
    </r>
  </si>
  <si>
    <r>
      <rPr>
        <sz val="7"/>
        <rFont val="Calibri"/>
        <family val="2"/>
      </rPr>
      <t>PARAFUSO ROSCA SOBERBA ZINCADO CABECA CHATA FENDA SIMPLES 3,2 X 20 MM (3/4 ")</t>
    </r>
  </si>
  <si>
    <r>
      <rPr>
        <sz val="7"/>
        <rFont val="Calibri"/>
        <family val="2"/>
      </rPr>
      <t>00012614</t>
    </r>
  </si>
  <si>
    <r>
      <rPr>
        <sz val="7"/>
        <rFont val="Calibri"/>
        <family val="2"/>
      </rPr>
      <t>BOCAL PVC, PARA CALHA PLUVIAL, DIAMETRO DA SAIDA ENTRE 80 E 100 MM, PARA DRENAGEM PREDIAL</t>
    </r>
  </si>
  <si>
    <r>
      <rPr>
        <sz val="7"/>
        <rFont val="Calibri"/>
        <family val="2"/>
      </rPr>
      <t>00012616</t>
    </r>
  </si>
  <si>
    <r>
      <rPr>
        <sz val="7"/>
        <rFont val="Calibri"/>
        <family val="2"/>
      </rPr>
      <t>CABECEIRA DIREITA OU ESQUERDA, PVC, PARA CALHA PLUVIAL, DIAMETRO ENTRE 119 E 170 MM, PARA DRENAGEM PREDIAL</t>
    </r>
  </si>
  <si>
    <r>
      <rPr>
        <sz val="7"/>
        <rFont val="Calibri"/>
        <family val="2"/>
      </rPr>
      <t>00012618</t>
    </r>
  </si>
  <si>
    <r>
      <rPr>
        <sz val="7"/>
        <rFont val="Calibri"/>
        <family val="2"/>
      </rPr>
      <t>CALHA PLUVIAL DE PVC, DIAMETRO ENTRE 119 E 170 MM, COMPRIMENTO DE 3 M, PARA DRENAGEM PREDIAL</t>
    </r>
  </si>
  <si>
    <r>
      <rPr>
        <sz val="7"/>
        <rFont val="Calibri"/>
        <family val="2"/>
      </rPr>
      <t>00012624</t>
    </r>
  </si>
  <si>
    <r>
      <rPr>
        <sz val="7"/>
        <rFont val="Calibri"/>
        <family val="2"/>
      </rPr>
      <t>EMENDA PARA CALHA PLUVIAL, PVC, DIAMETRO ENTRE 119 E 170 MM, PARA DRENAGEM PREDIAL</t>
    </r>
  </si>
  <si>
    <r>
      <rPr>
        <sz val="7"/>
        <rFont val="Calibri"/>
        <family val="2"/>
      </rPr>
      <t>00012626</t>
    </r>
  </si>
  <si>
    <r>
      <rPr>
        <sz val="7"/>
        <rFont val="Calibri"/>
        <family val="2"/>
      </rPr>
      <t>SUPORTE METALICO PARA CALHA PLUVIAL,  ZINCADO, DOBRADO, DIAMETRO ENTRE 119 E 170 MM, PARA DRENAGEM PREDIAL</t>
    </r>
  </si>
  <si>
    <r>
      <rPr>
        <sz val="7"/>
        <rFont val="Calibri"/>
        <family val="2"/>
      </rPr>
      <t>00012627</t>
    </r>
  </si>
  <si>
    <r>
      <rPr>
        <sz val="7"/>
        <rFont val="Calibri"/>
        <family val="2"/>
      </rPr>
      <t>VEDACAO DE CALHA, EM BORRACHA COR PRETA, MEDIDA ENTRE 119 E 170 MM, PARA DRENAGEM PLUVIAL PREDIAL</t>
    </r>
  </si>
  <si>
    <r>
      <rPr>
        <b/>
        <sz val="8"/>
        <rFont val="Arial"/>
        <family val="2"/>
      </rPr>
      <t>14.1. UFSB-ESQ-14.003.0071-0 - JANELA BASCULANTE DE ALUMÍNIO ANODIZADO EM BRONZE OU PRETO, EM PERFIS SERIE 28. FORNECIMENTO E COLOCAÇÃO CONFORME PROJETO (EXCLUSIVE VIDROS) (M2)</t>
    </r>
  </si>
  <si>
    <r>
      <rPr>
        <sz val="7"/>
        <rFont val="Calibri"/>
        <family val="2"/>
      </rPr>
      <t>00022</t>
    </r>
  </si>
  <si>
    <r>
      <rPr>
        <sz val="7"/>
        <rFont val="Calibri"/>
        <family val="2"/>
      </rPr>
      <t>ALUMINIO EM PERFIL TUBULAR EXTRUDADO, LIGA COMUM (+ 41.45%)</t>
    </r>
  </si>
  <si>
    <r>
      <rPr>
        <b/>
        <sz val="8"/>
        <rFont val="Arial"/>
        <family val="2"/>
      </rPr>
      <t>14.2. UFSB-ESQ-14.003.0071-1 - JANELA FIXA EM ALUMINIO ANODIZADO EM BRONZE OU PRETO, EM PERFIS SERIE 28. FORNECIMENTO E COLOCAÇÃO CONFORME PROJETO (EXCLUSIVE VIDROS) (M2)</t>
    </r>
  </si>
  <si>
    <r>
      <rPr>
        <b/>
        <sz val="8"/>
        <rFont val="Arial"/>
        <family val="2"/>
      </rPr>
      <t>14.3. UFSB-ESQ-14.003.0021-0 - JANELA DE ALUMÍNIO ANODIZADO EM BRONZE OU PRETO, DUAS FOLHAS FIXAS E DUAS DE CORRER EM PERFIS SERIE 28. FORNECIMENTO E COLOCAÇÃO CONFORME PROJETO (EXCLUSIVE VIDROS) (M2)</t>
    </r>
  </si>
  <si>
    <r>
      <rPr>
        <sz val="7"/>
        <rFont val="Calibri"/>
        <family val="2"/>
      </rPr>
      <t>ALUMINIO EM PERFIL TUBULAR EXTRUDADO, LIGA COMUM (+ 50.65%)</t>
    </r>
  </si>
  <si>
    <r>
      <rPr>
        <b/>
        <sz val="8"/>
        <rFont val="Arial"/>
        <family val="2"/>
      </rPr>
      <t>14.4. 72117 - VIDRO LISO COMUM TRANSPARENTE, ESPESSURA 4MM (M2)</t>
    </r>
  </si>
  <si>
    <r>
      <rPr>
        <sz val="7"/>
        <rFont val="Calibri"/>
        <family val="2"/>
      </rPr>
      <t>00010492</t>
    </r>
  </si>
  <si>
    <r>
      <rPr>
        <sz val="7"/>
        <rFont val="Calibri"/>
        <family val="2"/>
      </rPr>
      <t>VIDRO LISO INCOLOR 4MM - SEM COLOCACAO</t>
    </r>
  </si>
  <si>
    <r>
      <rPr>
        <sz val="7"/>
        <rFont val="Calibri"/>
        <family val="2"/>
      </rPr>
      <t>00010498</t>
    </r>
  </si>
  <si>
    <r>
      <rPr>
        <sz val="7"/>
        <rFont val="Calibri"/>
        <family val="2"/>
      </rPr>
      <t>MASSA PARA VIDRO</t>
    </r>
  </si>
  <si>
    <r>
      <rPr>
        <sz val="7"/>
        <rFont val="Calibri"/>
        <family val="2"/>
      </rPr>
      <t>88325</t>
    </r>
  </si>
  <si>
    <r>
      <rPr>
        <sz val="7"/>
        <rFont val="Calibri"/>
        <family val="2"/>
      </rPr>
      <t>VIDRACEIRO COM ENCARGOS COMPLEMENTARES</t>
    </r>
  </si>
  <si>
    <r>
      <rPr>
        <b/>
        <sz val="8"/>
        <rFont val="Arial"/>
        <family val="2"/>
      </rPr>
      <t>14.5. UFSB-ESQ-73838/001 - PORTA DE CORRER EM VIDRO TEMPERADO, 2,0 X 2,6 M, ESPESSURA 10MM, INCLUSIVE ACESSORIOS (UN)</t>
    </r>
  </si>
  <si>
    <r>
      <rPr>
        <sz val="7"/>
        <rFont val="Calibri"/>
        <family val="2"/>
      </rPr>
      <t>00003104</t>
    </r>
  </si>
  <si>
    <r>
      <rPr>
        <sz val="7"/>
        <rFont val="Calibri"/>
        <family val="2"/>
      </rPr>
      <t>JOGO DE FERRAGENS CROMADAS P/ PORTA DE VIDRO TEMPERADO, UMA FOLHA COMPOSTA: DOBRADICA SUPERIOR (101) E INFERIOR (103),TRINCO (502), FECHADURA (520),CONTRA FECHADURA (531),COM CAPUCHINHO</t>
    </r>
  </si>
  <si>
    <r>
      <rPr>
        <sz val="7"/>
        <rFont val="Calibri"/>
        <family val="2"/>
      </rPr>
      <t>00010507</t>
    </r>
  </si>
  <si>
    <r>
      <rPr>
        <sz val="7"/>
        <rFont val="Calibri"/>
        <family val="2"/>
      </rPr>
      <t>VIDRO TEMPERADO INCOLOR E = 10 MM, SEM COLOCACAO</t>
    </r>
  </si>
  <si>
    <r>
      <rPr>
        <sz val="7"/>
        <rFont val="Calibri"/>
        <family val="2"/>
      </rPr>
      <t>00011523</t>
    </r>
  </si>
  <si>
    <r>
      <rPr>
        <sz val="7"/>
        <rFont val="Calibri"/>
        <family val="2"/>
      </rPr>
      <t>!EM PROCESSO DE DESATIVACAO! PUXADOR CONCHA DE EMBUTIR, EM LATAO CROMADO, PARA PORTA / JANELA DE CORRER, LISO, SEM FURO PARA CHAVE, COM FUROS PARA FIXAR PARAFUSOS, *30 X 90* MM (LARGURA X ALTURA)</t>
    </r>
  </si>
  <si>
    <r>
      <rPr>
        <sz val="7"/>
        <rFont val="Calibri"/>
        <family val="2"/>
      </rPr>
      <t>00011581</t>
    </r>
  </si>
  <si>
    <r>
      <rPr>
        <sz val="7"/>
        <rFont val="Calibri"/>
        <family val="2"/>
      </rPr>
      <t>TRILHO EM ALUMINIO "U", COM ABAULADO PARA ROLDANA DE PORTA DE CORRER, *40 X 40* MM</t>
    </r>
  </si>
  <si>
    <r>
      <rPr>
        <b/>
        <sz val="8"/>
        <rFont val="Arial"/>
        <family val="2"/>
      </rPr>
      <t>14.6. UFSB-ESQ-99862 - GRADIL EM METALON 1,30 X 2,30 FIXADO EM VÃOS DE JANELAS/PORTAS, FORMADO POR TUBOS DE 3/4" INCLUINDO FECHADURA DE SOBREPOR PARA PORTÃO (UN)</t>
    </r>
  </si>
  <si>
    <r>
      <rPr>
        <sz val="7"/>
        <rFont val="Calibri"/>
        <family val="2"/>
      </rPr>
      <t>00007568</t>
    </r>
  </si>
  <si>
    <r>
      <rPr>
        <sz val="7"/>
        <rFont val="Calibri"/>
        <family val="2"/>
      </rPr>
      <t>BUCHA DE NYLON SEM ABA S10, COM PARAFUSO DE 6,10 X 65 MM EM ACO ZINCADO COM ROSCA SOBERBA, CABECA CHATA E FENDA PHILLIPS</t>
    </r>
  </si>
  <si>
    <r>
      <rPr>
        <sz val="7"/>
        <rFont val="Calibri"/>
        <family val="2"/>
      </rPr>
      <t>00011002</t>
    </r>
  </si>
  <si>
    <r>
      <rPr>
        <sz val="7"/>
        <rFont val="Calibri"/>
        <family val="2"/>
      </rPr>
      <t>ELETRODO REVESTIDO AWS - E6013, DIAMETRO IGUAL A 2,50 MM</t>
    </r>
  </si>
  <si>
    <r>
      <rPr>
        <sz val="7"/>
        <rFont val="Calibri"/>
        <family val="2"/>
      </rPr>
      <t>00004948</t>
    </r>
  </si>
  <si>
    <r>
      <rPr>
        <sz val="7"/>
        <rFont val="Calibri"/>
        <family val="2"/>
      </rPr>
      <t>PORTAO DE ABRIR EM GRADIL DE METALON REDONDO DE 3/4"  VERTICAL, COM REQUADRO, ACABAMENTO NATURAL - COMPLETO</t>
    </r>
  </si>
  <si>
    <r>
      <rPr>
        <sz val="7"/>
        <rFont val="Calibri"/>
        <family val="2"/>
      </rPr>
      <t>00011484</t>
    </r>
  </si>
  <si>
    <r>
      <rPr>
        <sz val="7"/>
        <rFont val="Calibri"/>
        <family val="2"/>
      </rPr>
      <t>FECHADURA DE SOBREPOR PARA PORTAO, CAIXA *100* MM, COM CILINDRO, CHAVE SIMPLES, TRINCO LATERAL, EM  LATAO OU ACO CROMADO OU POLIDO, COM OU SEM PINTURA - COMPLETA</t>
    </r>
  </si>
  <si>
    <r>
      <rPr>
        <sz val="7"/>
        <rFont val="Calibri"/>
        <family val="2"/>
      </rPr>
      <t>88251</t>
    </r>
  </si>
  <si>
    <r>
      <rPr>
        <sz val="7"/>
        <rFont val="Calibri"/>
        <family val="2"/>
      </rPr>
      <t>AUXILIAR DE SERRALHEIRO COM ENCARGOS COMPLEMENTARES</t>
    </r>
  </si>
  <si>
    <r>
      <rPr>
        <sz val="7"/>
        <rFont val="Calibri"/>
        <family val="2"/>
      </rPr>
      <t>88315</t>
    </r>
  </si>
  <si>
    <r>
      <rPr>
        <sz val="7"/>
        <rFont val="Calibri"/>
        <family val="2"/>
      </rPr>
      <t>SERRALHEIRO COM ENCARGOS COMPLEMENTARES</t>
    </r>
  </si>
  <si>
    <r>
      <rPr>
        <b/>
        <sz val="8"/>
        <rFont val="Arial"/>
        <family val="2"/>
      </rPr>
      <t>14.7. UFSB-ESQ-907901 - PORTA DE MADEIRA EM ACABAMENTO MELAMÍNICO BRANCO E VISOR EM VIDRO 4MM, FOLHA LEVE OU MÉDIA, 80X210CM, INCLUSIVE FECHADURA C/ ACABAMENTO SUPERIOR, FIXAÇÃO COM PREENCHIMENTO PARCIAL DE ESPUMA EXPANSIVA - FORNECIMENTO E INSTALAÇÃO. AF_12/2019 (UN)</t>
    </r>
  </si>
  <si>
    <r>
      <rPr>
        <sz val="7"/>
        <rFont val="Calibri"/>
        <family val="2"/>
      </rPr>
      <t>00038124</t>
    </r>
  </si>
  <si>
    <r>
      <rPr>
        <sz val="7"/>
        <rFont val="Calibri"/>
        <family val="2"/>
      </rPr>
      <t>ESPUMA EXPANSIVA DE POLIURETANO, APLICACAO MANUAL - 500 ML</t>
    </r>
  </si>
  <si>
    <r>
      <rPr>
        <sz val="7"/>
        <rFont val="Calibri"/>
        <family val="2"/>
      </rPr>
      <t>00039492</t>
    </r>
  </si>
  <si>
    <r>
      <rPr>
        <sz val="7"/>
        <rFont val="Calibri"/>
        <family val="2"/>
      </rPr>
      <t>KIT PORTA PRONTA DE MADEIRA, FOLHA MEDIA (NBR 15930) DE 80 X 210 CM, E = 35 MM, NUCLEO SARRAFEADO, ESTRUTURA USINADA PARA FECHADURA, CAPA LISA EM HDF, ACABAMENTO MELAMINICO BRANCO (INCLUI MARCO, ALIZARES E DOBRADICAS)</t>
    </r>
  </si>
  <si>
    <r>
      <rPr>
        <sz val="7"/>
        <rFont val="Calibri"/>
        <family val="2"/>
      </rPr>
      <t>88261</t>
    </r>
  </si>
  <si>
    <r>
      <rPr>
        <sz val="7"/>
        <rFont val="Calibri"/>
        <family val="2"/>
      </rPr>
      <t>CARPINTEIRO DE ESQUADRIA COM ENCARGOS COMPLEMENTARES</t>
    </r>
  </si>
  <si>
    <r>
      <rPr>
        <sz val="7"/>
        <rFont val="Calibri"/>
        <family val="2"/>
      </rPr>
      <t>S01816</t>
    </r>
  </si>
  <si>
    <r>
      <rPr>
        <sz val="7"/>
        <rFont val="Calibri"/>
        <family val="2"/>
      </rPr>
      <t>Visor em aluminio com vidro liso 4mm</t>
    </r>
  </si>
  <si>
    <r>
      <rPr>
        <sz val="7"/>
        <rFont val="Calibri"/>
        <family val="2"/>
      </rPr>
      <t>91306</t>
    </r>
  </si>
  <si>
    <r>
      <rPr>
        <sz val="7"/>
        <rFont val="Calibri"/>
        <family val="2"/>
      </rPr>
      <t>FECHADURA DE EMBUTIR PARA PORTAS INTERNAS, COMPLETA, ACABAMENTO PADRÃO MÉDIO, COM EXECUÇÃO DE FURO - FORNECIMENTO E INSTALAÇÃO. AF_12/2019</t>
    </r>
  </si>
  <si>
    <r>
      <rPr>
        <b/>
        <sz val="8"/>
        <rFont val="Arial"/>
        <family val="2"/>
      </rPr>
      <t>14.8. UFSB-ESQ-90790 - PORTA DE MADEIRA EM ACABAMENTO MELAMÍNICO BRANCO E VISOR EM VIDRO 4MM, FOLHA LEVE OU MÉDIA, 120X210CM, COM FOLHA DUPLA, INCLUSIVE FECHADURA C/ ACABAMENTO SUPERIOR, FIXAÇÃO COM PREENCHIMENTO PARCIAL DE ESPUMA EXPANSIVA - FORNECIMENTO E INSTALAÇÃO. AF_12/2019 (UN)</t>
    </r>
  </si>
  <si>
    <r>
      <rPr>
        <sz val="7"/>
        <rFont val="Calibri"/>
        <family val="2"/>
      </rPr>
      <t>00011367</t>
    </r>
  </si>
  <si>
    <r>
      <rPr>
        <sz val="7"/>
        <rFont val="Calibri"/>
        <family val="2"/>
      </rPr>
      <t>!EM PROCESSO DE DESATIVACAO! PORTA DE MADEIRA, FOLHA LEVE (NBR 15930), E = 35 MM, NUCLEO COLMEIA, CAPA LISA EM HDF, ACABAMENTO MELAMINICO EM PADRAO MADEIRA</t>
    </r>
  </si>
  <si>
    <r>
      <rPr>
        <b/>
        <sz val="8"/>
        <rFont val="Arial"/>
        <family val="2"/>
      </rPr>
      <t>15.1. 90105 - ESCAVAÇÃO MECANIZADA DE VALA COM PROFUNDIDADE ATÉ 1,5 M (MÉDIA ENTRE MONTANTE E JUSANTE/UMA COMPOSIÇÃO POR TRECHO) COM RETROESCAVADEIRA (CAPACIDADE DA CAÇAMBA DA RETRO: 0,26 M3 / POTÊNCIA: 88 HP), LARGURA MENOR QUE 0,8 M, EM SOLO DE 1A CATEGORIA, LOCAISCOM BAIXO NÍVEL DE INTERFERÊNCIA. AF_01/2015 (M3)</t>
    </r>
  </si>
  <si>
    <r>
      <rPr>
        <b/>
        <sz val="8"/>
        <rFont val="Arial"/>
        <family val="2"/>
      </rPr>
      <t>15.2. 93378 - REATERRO MECANIZADO DE VALA COM RETROESCAVADEIRA (CAPACIDADE DA CAÇAMBA DA RETRO: 0,26 M³ / POTÊNCIA: 88 HP), LARGURA ATÉ 0,8 M, PROFUNDIDADE ATÉ 1,5 M, COM SOLO DE 1ª CATEGORIA EM LOCAIS COM BAIXO NÍVEL DE INTERFERÊNCIA. AF_04/2016 (M3)</t>
    </r>
  </si>
  <si>
    <r>
      <rPr>
        <b/>
        <sz val="8"/>
        <rFont val="Arial"/>
        <family val="2"/>
      </rPr>
      <t>15.3. 90456 - QUEBRA EM ALVENARIA PARA INSTALAÇÃO DE CAIXA DE TOMADA (4X4 OU 4X2). AF_05/2015 (UN)</t>
    </r>
  </si>
  <si>
    <r>
      <rPr>
        <b/>
        <sz val="8"/>
        <rFont val="Arial"/>
        <family val="2"/>
      </rPr>
      <t>15.4. UFSB-ELE-115 - ARANDELA EM ALUMÍNIO FUNDIDO, LINHA EDRA, REF. 178 DA DIMLUX OU SIMILAR - FORNECIMENTO E INSTALAÇÃO (un)</t>
    </r>
  </si>
  <si>
    <r>
      <rPr>
        <sz val="7"/>
        <rFont val="Calibri"/>
        <family val="2"/>
      </rPr>
      <t>I09947</t>
    </r>
  </si>
  <si>
    <r>
      <rPr>
        <sz val="7"/>
        <rFont val="Calibri"/>
        <family val="2"/>
      </rPr>
      <t>Arandela em alumínio fundido, linha edra, ref. 178 da Dimlux ou similar</t>
    </r>
  </si>
  <si>
    <r>
      <rPr>
        <sz val="7"/>
        <rFont val="Calibri"/>
        <family val="2"/>
      </rPr>
      <t>00038194</t>
    </r>
  </si>
  <si>
    <r>
      <rPr>
        <sz val="7"/>
        <rFont val="Calibri"/>
        <family val="2"/>
      </rPr>
      <t>LAMPADA LED 10 W BIVOLT BRANCA, FORMATO TRADICIONAL (BASE E27)</t>
    </r>
  </si>
  <si>
    <r>
      <rPr>
        <b/>
        <sz val="8"/>
        <rFont val="Arial"/>
        <family val="2"/>
      </rPr>
      <t>15.5. UFSB-ELE-111 - CAIXA DE PASSAGEM 4X2" EM CONDULETE TOP COM TAMPA E ADAPTADOR. (ABNT) - FORNECIMENTO E INSTALAÇÃO (pt)</t>
    </r>
  </si>
  <si>
    <r>
      <rPr>
        <sz val="7"/>
        <rFont val="Calibri"/>
        <family val="2"/>
      </rPr>
      <t>I02682</t>
    </r>
  </si>
  <si>
    <r>
      <rPr>
        <sz val="7"/>
        <rFont val="Calibri"/>
        <family val="2"/>
      </rPr>
      <t>Parafuso c/ bucha S-6</t>
    </r>
  </si>
  <si>
    <r>
      <rPr>
        <sz val="7"/>
        <rFont val="Calibri"/>
        <family val="2"/>
      </rPr>
      <t>I04893</t>
    </r>
  </si>
  <si>
    <r>
      <rPr>
        <sz val="7"/>
        <rFont val="Calibri"/>
        <family val="2"/>
      </rPr>
      <t>Caixa de sobrepor 6 entradas, tipo Condulete pvc rigido, p/eletroduto d = 1" , sem tampa (modelos: C,E,LB,LL,LR), Tigre ou similar</t>
    </r>
  </si>
  <si>
    <r>
      <rPr>
        <sz val="7"/>
        <rFont val="Calibri"/>
        <family val="2"/>
      </rPr>
      <t>00007543</t>
    </r>
  </si>
  <si>
    <r>
      <rPr>
        <sz val="7"/>
        <rFont val="Calibri"/>
        <family val="2"/>
      </rPr>
      <t>TAMPA CEGA EM PVC PARA CONDULETE 4 X 2"</t>
    </r>
  </si>
  <si>
    <r>
      <rPr>
        <sz val="7"/>
        <rFont val="Calibri"/>
        <family val="2"/>
      </rPr>
      <t>I017929</t>
    </r>
  </si>
  <si>
    <r>
      <rPr>
        <sz val="7"/>
        <rFont val="Calibri"/>
        <family val="2"/>
      </rPr>
      <t>ADAPTADOR CONDULETE TOP 3/4"</t>
    </r>
  </si>
  <si>
    <r>
      <rPr>
        <sz val="7"/>
        <rFont val="Calibri"/>
        <family val="2"/>
      </rPr>
      <t>88247</t>
    </r>
  </si>
  <si>
    <r>
      <rPr>
        <sz val="7"/>
        <rFont val="Calibri"/>
        <family val="2"/>
      </rPr>
      <t>AUXILIAR DE ELETRICISTA COM ENCARGOS COMPLEMENTARES</t>
    </r>
  </si>
  <si>
    <r>
      <rPr>
        <b/>
        <sz val="8"/>
        <rFont val="Arial"/>
        <family val="2"/>
      </rPr>
      <t>15.6. UFSB-ELE-PEQ-244 - CAIXA DE PASSAGEM 4" X 2", PVC, COM TAMPA CEGA- FORNECIMENTO E INSTALAÇÃO. AF_12/2015 (UN)</t>
    </r>
  </si>
  <si>
    <r>
      <rPr>
        <sz val="7"/>
        <rFont val="Calibri"/>
        <family val="2"/>
      </rPr>
      <t>00001872</t>
    </r>
  </si>
  <si>
    <r>
      <rPr>
        <sz val="7"/>
        <rFont val="Calibri"/>
        <family val="2"/>
      </rPr>
      <t>CAIXA DE PASSAGEM, EM PVC, DE 4" X 2", PARA ELETRODUTO FLEXIVEL CORRUGADO</t>
    </r>
  </si>
  <si>
    <r>
      <rPr>
        <sz val="7"/>
        <rFont val="Calibri"/>
        <family val="2"/>
      </rPr>
      <t>00038091</t>
    </r>
  </si>
  <si>
    <r>
      <rPr>
        <sz val="7"/>
        <rFont val="Calibri"/>
        <family val="2"/>
      </rPr>
      <t>ESPELHO / PLACA CEGA 4" X 2", PARA INSTALACAO DE TOMADAS E INTERRUPTORES</t>
    </r>
  </si>
  <si>
    <r>
      <rPr>
        <b/>
        <sz val="8"/>
        <rFont val="Arial"/>
        <family val="2"/>
      </rPr>
      <t>15.7. UFSB-ELE-PEQ-131 - CAIXA DE PASSAGEM RETANGULAR 4" X 4", PVC, COM ESPELHO - FORNECIMENTO E INSTALAÇÃO. AF_12/2015 (UN)</t>
    </r>
  </si>
  <si>
    <r>
      <rPr>
        <sz val="7"/>
        <rFont val="Calibri"/>
        <family val="2"/>
      </rPr>
      <t>00001873</t>
    </r>
  </si>
  <si>
    <r>
      <rPr>
        <sz val="7"/>
        <rFont val="Calibri"/>
        <family val="2"/>
      </rPr>
      <t>CAIXA DE PASSAGEM, EM PVC, DE 4" X 4", PARA ELETRODUTO FLEXIVEL CORRUGADO</t>
    </r>
  </si>
  <si>
    <r>
      <rPr>
        <sz val="7"/>
        <rFont val="Calibri"/>
        <family val="2"/>
      </rPr>
      <t>00038095</t>
    </r>
  </si>
  <si>
    <r>
      <rPr>
        <sz val="7"/>
        <rFont val="Calibri"/>
        <family val="2"/>
      </rPr>
      <t>ESPELHO / PLACA CEGA 4" X 4", PARA INSTALACAO DE TOMADAS E INTERRUPTORES</t>
    </r>
  </si>
  <si>
    <r>
      <rPr>
        <b/>
        <sz val="8"/>
        <rFont val="Arial"/>
        <family val="2"/>
      </rPr>
      <t>15.8. UFSB-CIV-97891 - CAIXA ENTERRADA ELÉTRICA RETANGULAR, EM ALVENARIA COM BLOCOS DE CONCRETO, FUNDO COM BRITA, DIMENSÕES INTERNAS: 40 X 40 X 80 CM COM TAMPA (UN)</t>
    </r>
  </si>
  <si>
    <r>
      <rPr>
        <sz val="7"/>
        <rFont val="Calibri"/>
        <family val="2"/>
      </rPr>
      <t>00000650</t>
    </r>
  </si>
  <si>
    <r>
      <rPr>
        <sz val="7"/>
        <rFont val="Calibri"/>
        <family val="2"/>
      </rPr>
      <t>BLOCO DE VEDACAO DE CONCRETO, 9 X 19 X 39 CM (CLASSE C - NBR 6136)</t>
    </r>
  </si>
  <si>
    <r>
      <rPr>
        <sz val="7"/>
        <rFont val="Calibri"/>
        <family val="2"/>
      </rPr>
      <t>88628</t>
    </r>
  </si>
  <si>
    <r>
      <rPr>
        <sz val="7"/>
        <rFont val="Calibri"/>
        <family val="2"/>
      </rPr>
      <t>ARGAMASSA TRAÇO 1:3 (EM VOLUME DE CIMENTO E AREIA MÉDIA ÚMIDA), PREPARO MECÂNICO COM BETONEIRA 400 L. AF_08/2019</t>
    </r>
  </si>
  <si>
    <r>
      <rPr>
        <sz val="7"/>
        <rFont val="Calibri"/>
        <family val="2"/>
      </rPr>
      <t>101619</t>
    </r>
  </si>
  <si>
    <r>
      <rPr>
        <sz val="7"/>
        <rFont val="Calibri"/>
        <family val="2"/>
      </rPr>
      <t>PREPARO DE FUNDO DE VALA COM LARGURA MENOR QUE 1,5 M, COM CAMADA DE BRITA, LANÇAMENTO MANUAL. AF_08/2020</t>
    </r>
  </si>
  <si>
    <r>
      <rPr>
        <b/>
        <sz val="8"/>
        <rFont val="Arial"/>
        <family val="2"/>
      </rPr>
      <t>15.9. 91914 - CURVA 90 GRAUS PARA ELETRODUTO, PVC, ROSCÁVEL, DN 25 MM (3/4"), PARA CIRCUITOS TERMINAIS, INSTALADA EM PAREDE - FORNECIMENTO E INSTALAÇÃO. AF_12/2015 (UN)</t>
    </r>
  </si>
  <si>
    <r>
      <rPr>
        <sz val="7"/>
        <rFont val="Calibri"/>
        <family val="2"/>
      </rPr>
      <t>00001879</t>
    </r>
  </si>
  <si>
    <r>
      <rPr>
        <sz val="7"/>
        <rFont val="Calibri"/>
        <family val="2"/>
      </rPr>
      <t>CURVA 90 GRAUS, LONGA, DE PVC RIGIDO ROSCAVEL, DE 3/4", PARA ELETRODUTO</t>
    </r>
  </si>
  <si>
    <r>
      <rPr>
        <b/>
        <sz val="8"/>
        <rFont val="Arial"/>
        <family val="2"/>
      </rPr>
      <t>15.10. 91917 - CURVA 90 GRAUS PARA ELETRODUTO, PVC, ROSCÁVEL, DN 32 MM (1"), PARA CIRCUITOS TERMINAIS, INSTALADA EM PAREDE - FORNECIMENTO E INSTALAÇÃO. AF_12/2015 (UN)</t>
    </r>
  </si>
  <si>
    <r>
      <rPr>
        <sz val="7"/>
        <rFont val="Calibri"/>
        <family val="2"/>
      </rPr>
      <t>00001884</t>
    </r>
  </si>
  <si>
    <r>
      <rPr>
        <sz val="7"/>
        <rFont val="Calibri"/>
        <family val="2"/>
      </rPr>
      <t>CURVA 90 GRAUS, LONGA, DE PVC RIGIDO ROSCAVEL, DE 1", PARA ELETRODUTO</t>
    </r>
  </si>
  <si>
    <r>
      <rPr>
        <b/>
        <sz val="8"/>
        <rFont val="Arial"/>
        <family val="2"/>
      </rPr>
      <t>15.11. 91908 - CURVA 90 GRAUS PARA ELETRODUTO, PVC, ROSCÁVEL, DN 40 MM (1 1/4"), PARA CIRCUITOS TERMINAIS, INSTALADA EM LAJE - FORNECIMENTO E INSTALAÇÃO. AF_12/2015 (UN)</t>
    </r>
  </si>
  <si>
    <r>
      <rPr>
        <sz val="7"/>
        <rFont val="Calibri"/>
        <family val="2"/>
      </rPr>
      <t>00001874</t>
    </r>
  </si>
  <si>
    <r>
      <rPr>
        <sz val="7"/>
        <rFont val="Calibri"/>
        <family val="2"/>
      </rPr>
      <t>CURVA 90 GRAUS, LONGA, DE PVC RIGIDO ROSCAVEL, DE 1 1/4", PARA ELETRODUTO</t>
    </r>
  </si>
  <si>
    <r>
      <rPr>
        <b/>
        <sz val="8"/>
        <rFont val="Arial"/>
        <family val="2"/>
      </rPr>
      <t>15.12. 93020 - CURVA 90 GRAUS PARA ELETRODUTO, PVC, ROSCÁVEL, DN 60 MM (2") - FORNECIMENTO E INSTALAÇÃO. AF_12/2015 (UN)</t>
    </r>
  </si>
  <si>
    <r>
      <rPr>
        <sz val="7"/>
        <rFont val="Calibri"/>
        <family val="2"/>
      </rPr>
      <t>00001876</t>
    </r>
  </si>
  <si>
    <r>
      <rPr>
        <sz val="7"/>
        <rFont val="Calibri"/>
        <family val="2"/>
      </rPr>
      <t>CURVA 90 GRAUS, LONGA, DE PVC RIGIDO ROSCAVEL, DE 2", PARA ELETRODUTO</t>
    </r>
  </si>
  <si>
    <r>
      <rPr>
        <b/>
        <sz val="8"/>
        <rFont val="Arial"/>
        <family val="2"/>
      </rPr>
      <t>15.13. UFSB-ELE-333 - Curva de inversão 200x50 mm (un)</t>
    </r>
  </si>
  <si>
    <r>
      <rPr>
        <sz val="7"/>
        <rFont val="Calibri"/>
        <family val="2"/>
      </rPr>
      <t>I04197</t>
    </r>
  </si>
  <si>
    <r>
      <rPr>
        <sz val="7"/>
        <rFont val="Calibri"/>
        <family val="2"/>
      </rPr>
      <t>Curva de inversão perfurada 200x50mm -  Mopa ou similar</t>
    </r>
  </si>
  <si>
    <r>
      <rPr>
        <b/>
        <sz val="8"/>
        <rFont val="Arial"/>
        <family val="2"/>
      </rPr>
      <t>15.14. UFSB-CONELE-001 - Curva horizontal 200 x 50 mm para eletrocalha metálica, com ângulo 90° (ref.: mopa ou similar) (un)</t>
    </r>
  </si>
  <si>
    <r>
      <rPr>
        <sz val="7"/>
        <rFont val="Calibri"/>
        <family val="2"/>
      </rPr>
      <t>I06552</t>
    </r>
  </si>
  <si>
    <r>
      <rPr>
        <sz val="7"/>
        <rFont val="Calibri"/>
        <family val="2"/>
      </rPr>
      <t>Curva horizontal 200 x 50 mm para eletrocalha metálica, com ângulo 90° (ref.: mopa ou similar)</t>
    </r>
  </si>
  <si>
    <r>
      <rPr>
        <b/>
        <sz val="8"/>
        <rFont val="Arial"/>
        <family val="2"/>
      </rPr>
      <t>15.15. 93672 - DISJUNTOR TRIPOLAR TIPO DIN, CORRENTE NOMINAL DE 40A - FORNECIMENTO E INSTALAÇÃO. AF_04/2016 (UN)</t>
    </r>
  </si>
  <si>
    <r>
      <rPr>
        <sz val="7"/>
        <rFont val="Calibri"/>
        <family val="2"/>
      </rPr>
      <t>00001574</t>
    </r>
  </si>
  <si>
    <r>
      <rPr>
        <sz val="7"/>
        <rFont val="Calibri"/>
        <family val="2"/>
      </rPr>
      <t>TERMINAL A COMPRESSAO EM COBRE ESTANHADO PARA CABO 10 MM2, 1 FURO E 1 COMPRESSAO, PARA PARAFUSO DE FIXACAO M6</t>
    </r>
  </si>
  <si>
    <r>
      <rPr>
        <sz val="7"/>
        <rFont val="Calibri"/>
        <family val="2"/>
      </rPr>
      <t>00034709</t>
    </r>
  </si>
  <si>
    <r>
      <rPr>
        <sz val="7"/>
        <rFont val="Calibri"/>
        <family val="2"/>
      </rPr>
      <t>DISJUNTOR TIPO DIN/IEC, TRIPOLAR DE 10 ATE 50A</t>
    </r>
  </si>
  <si>
    <r>
      <rPr>
        <b/>
        <sz val="8"/>
        <rFont val="Arial"/>
        <family val="2"/>
      </rPr>
      <t>15.16. UFSB-ELE-93672 - DISJUNTOR TRIPOLAR TIPO DIN, CORRENTE NOMINAL DE 40A EM CAIXA MOLDADA- FORNECIMENTO E INSTALAÇÃO. (UN)</t>
    </r>
  </si>
  <si>
    <r>
      <rPr>
        <sz val="7"/>
        <rFont val="Calibri"/>
        <family val="2"/>
      </rPr>
      <t>I12239</t>
    </r>
  </si>
  <si>
    <r>
      <rPr>
        <sz val="7"/>
        <rFont val="Calibri"/>
        <family val="2"/>
      </rPr>
      <t>Disjuntor termomagnético tripolar 40 A com caixa moldada 10 kA</t>
    </r>
  </si>
  <si>
    <r>
      <rPr>
        <b/>
        <sz val="8"/>
        <rFont val="Arial"/>
        <family val="2"/>
      </rPr>
      <t>15.17. UFSB-ELE-207 - Disjuntor termomagnético tripolar 125 A com caixa moldada 10 kA (un)</t>
    </r>
  </si>
  <si>
    <r>
      <rPr>
        <sz val="7"/>
        <rFont val="Calibri"/>
        <family val="2"/>
      </rPr>
      <t>I10064</t>
    </r>
  </si>
  <si>
    <r>
      <rPr>
        <sz val="7"/>
        <rFont val="Calibri"/>
        <family val="2"/>
      </rPr>
      <t>Disjuntor termomagnético tripolar 125 A com caixa moldada 10 kA</t>
    </r>
  </si>
  <si>
    <r>
      <rPr>
        <b/>
        <sz val="8"/>
        <rFont val="Arial"/>
        <family val="2"/>
      </rPr>
      <t>15.18. 93667 - DISJUNTOR TRIPOLAR TIPO DIN, CORRENTE NOMINAL DE 10A - FORNECIMENTO E INSTALAÇÃO. AF_04/2016 (UN)</t>
    </r>
  </si>
  <si>
    <r>
      <rPr>
        <sz val="7"/>
        <rFont val="Calibri"/>
        <family val="2"/>
      </rPr>
      <t>00001570</t>
    </r>
  </si>
  <si>
    <r>
      <rPr>
        <sz val="7"/>
        <rFont val="Calibri"/>
        <family val="2"/>
      </rPr>
      <t>TERMINAL A COMPRESSAO EM COBRE ESTANHADO PARA CABO 2,5 MM2, 1 FURO E 1 COMPRESSAO, PARA PARAFUSO DE FIXACAO M5</t>
    </r>
  </si>
  <si>
    <r>
      <rPr>
        <b/>
        <sz val="8"/>
        <rFont val="Arial"/>
        <family val="2"/>
      </rPr>
      <t>15.19. 93655 - DISJUNTOR MONOPOLAR TIPO DIN, CORRENTE NOMINAL DE 20A - FORNECIMENTO E INSTALAÇÃO. AF_04/2016 (UN)</t>
    </r>
  </si>
  <si>
    <r>
      <rPr>
        <sz val="7"/>
        <rFont val="Calibri"/>
        <family val="2"/>
      </rPr>
      <t>00001571</t>
    </r>
  </si>
  <si>
    <r>
      <rPr>
        <sz val="7"/>
        <rFont val="Calibri"/>
        <family val="2"/>
      </rPr>
      <t>TERMINAL A COMPRESSAO EM COBRE ESTANHADO PARA CABO 4 MM2, 1 FURO E 1 COMPRESSAO, PARA PARAFUSO DE FIXACAO M5</t>
    </r>
  </si>
  <si>
    <r>
      <rPr>
        <sz val="7"/>
        <rFont val="Calibri"/>
        <family val="2"/>
      </rPr>
      <t>00034653</t>
    </r>
  </si>
  <si>
    <r>
      <rPr>
        <sz val="7"/>
        <rFont val="Calibri"/>
        <family val="2"/>
      </rPr>
      <t>DISJUNTOR TIPO DIN/IEC, MONOPOLAR DE 6  ATE  32A</t>
    </r>
  </si>
  <si>
    <r>
      <rPr>
        <b/>
        <sz val="8"/>
        <rFont val="Arial"/>
        <family val="2"/>
      </rPr>
      <t>15.20. 93656 - DISJUNTOR MONOPOLAR TIPO DIN, CORRENTE NOMINAL DE 25A - FORNECIMENTO E INSTALAÇÃO. AF_04/2016 (UN)</t>
    </r>
  </si>
  <si>
    <r>
      <rPr>
        <b/>
        <sz val="8"/>
        <rFont val="Arial"/>
        <family val="2"/>
      </rPr>
      <t>15.21. 93653 - DISJUNTOR MONOPOLAR TIPO DIN, CORRENTE NOMINAL DE 10A - FORNECIMENTO E INSTALAÇÃO. AF_04/2016 (UN)</t>
    </r>
  </si>
  <si>
    <r>
      <rPr>
        <b/>
        <sz val="8"/>
        <rFont val="Arial"/>
        <family val="2"/>
      </rPr>
      <t>15.22. 93654 - DISJUNTOR MONOPOLAR TIPO DIN, CORRENTE NOMINAL DE 16A - FORNECIMENTO E INSTALAÇÃO. AF_04/2016 (UN)</t>
    </r>
  </si>
  <si>
    <r>
      <rPr>
        <b/>
        <sz val="8"/>
        <rFont val="Arial"/>
        <family val="2"/>
      </rPr>
      <t>15.23. UFSB-ELE-93667 - DISPOSITIVO DR, SENSIBILIDADE DE 30 MA, CORRENTE DE ATÉ 25 A - FORNECIMENTO E INSTALAÇÃO. (UN)</t>
    </r>
  </si>
  <si>
    <r>
      <rPr>
        <b/>
        <sz val="6"/>
        <rFont val="Calibri"/>
        <family val="2"/>
      </rPr>
      <t>EQUIPAMENTO</t>
    </r>
  </si>
  <si>
    <r>
      <rPr>
        <sz val="7"/>
        <rFont val="Calibri"/>
        <family val="2"/>
      </rPr>
      <t>00039445</t>
    </r>
  </si>
  <si>
    <r>
      <rPr>
        <sz val="7"/>
        <rFont val="Calibri"/>
        <family val="2"/>
      </rPr>
      <t>DISPOSITIVO DR, 2 POLOS, SENSIBILIDADE DE 30 MA, CORRENTE DE 25 A, TIPO AC</t>
    </r>
  </si>
  <si>
    <r>
      <rPr>
        <b/>
        <sz val="6"/>
        <rFont val="Calibri"/>
        <family val="2"/>
      </rPr>
      <t>TOTAL EQUIPAMENTO:</t>
    </r>
  </si>
  <si>
    <r>
      <rPr>
        <b/>
        <sz val="8"/>
        <rFont val="Arial"/>
        <family val="2"/>
      </rPr>
      <t>15.24. UFSB-ELE-S09041 - Dispositivo de proteção contra surto de tensão DPS 60kA - 275v (un)</t>
    </r>
  </si>
  <si>
    <r>
      <rPr>
        <sz val="7"/>
        <rFont val="Calibri"/>
        <family val="2"/>
      </rPr>
      <t>I09225</t>
    </r>
  </si>
  <si>
    <r>
      <rPr>
        <sz val="7"/>
        <rFont val="Calibri"/>
        <family val="2"/>
      </rPr>
      <t>Dispositivo de proteção contra surto de tensão DPS 60KA - 275v (para-raio)</t>
    </r>
  </si>
  <si>
    <r>
      <rPr>
        <b/>
        <sz val="8"/>
        <rFont val="Arial"/>
        <family val="2"/>
      </rPr>
      <t>15.25. UFSB-ELE-202 - FORNECIMENTO E INSTALAÇÃO DE ELETROCALHA PERFURADA 200 X 50 X 3000 MM (REF. MOPA OU SIMILAR (m)</t>
    </r>
  </si>
  <si>
    <r>
      <rPr>
        <sz val="7"/>
        <rFont val="Calibri"/>
        <family val="2"/>
      </rPr>
      <t>I02692</t>
    </r>
  </si>
  <si>
    <r>
      <rPr>
        <sz val="7"/>
        <rFont val="Calibri"/>
        <family val="2"/>
      </rPr>
      <t>Eletrocalha metálica perfurada 200 x 50 x 3000 mm (ref. mopa ou similar)</t>
    </r>
  </si>
  <si>
    <r>
      <rPr>
        <sz val="7"/>
        <rFont val="Calibri"/>
        <family val="2"/>
      </rPr>
      <t>I03561</t>
    </r>
  </si>
  <si>
    <r>
      <rPr>
        <sz val="7"/>
        <rFont val="Calibri"/>
        <family val="2"/>
      </rPr>
      <t>Cartela de bucha S-8 com 10 conjuntos de bucha/parafuso</t>
    </r>
  </si>
  <si>
    <r>
      <rPr>
        <sz val="7"/>
        <rFont val="Calibri"/>
        <family val="2"/>
      </rPr>
      <t>cartel</t>
    </r>
  </si>
  <si>
    <r>
      <rPr>
        <b/>
        <sz val="8"/>
        <rFont val="Arial"/>
        <family val="2"/>
      </rPr>
      <t>15.26. UFSB-ELE-113 - Tampa de encaixe 200 mm para eletrocalha metálica (ref.: mopa ou similar) - FORNECIMENTO E INSTALAÇÃO (m)</t>
    </r>
  </si>
  <si>
    <r>
      <rPr>
        <sz val="7"/>
        <rFont val="Calibri"/>
        <family val="2"/>
      </rPr>
      <t>I03991</t>
    </r>
  </si>
  <si>
    <r>
      <rPr>
        <sz val="7"/>
        <rFont val="Calibri"/>
        <family val="2"/>
      </rPr>
      <t>Tampa de encaixe 200 mm para eletrocalha metálica (ref.: mopa ou similar)</t>
    </r>
  </si>
  <si>
    <r>
      <rPr>
        <b/>
        <sz val="8"/>
        <rFont val="Arial"/>
        <family val="2"/>
      </rPr>
      <t>15.27. UFSB-ELE-S09533 - Flange de ligação 100x50mm para eletrocalha metálica (ref. Mopa ou similar) (un)</t>
    </r>
  </si>
  <si>
    <r>
      <rPr>
        <sz val="7"/>
        <rFont val="Calibri"/>
        <family val="2"/>
      </rPr>
      <t>I06913</t>
    </r>
  </si>
  <si>
    <r>
      <rPr>
        <sz val="7"/>
        <rFont val="Calibri"/>
        <family val="2"/>
      </rPr>
      <t>Flange 100 x 50mm para eletrocalha metálica (ref. Mopa ou similar)</t>
    </r>
  </si>
  <si>
    <r>
      <rPr>
        <b/>
        <sz val="8"/>
        <rFont val="Arial"/>
        <family val="2"/>
      </rPr>
      <t>15.28. UFSB-ELE-S095331 - Flange de ligação 200x100mm para eletrocalha metálica (ref. Mopa ou similar) (un)</t>
    </r>
  </si>
  <si>
    <r>
      <rPr>
        <sz val="7"/>
        <rFont val="Calibri"/>
        <family val="2"/>
      </rPr>
      <t>I04107</t>
    </r>
  </si>
  <si>
    <r>
      <rPr>
        <sz val="7"/>
        <rFont val="Calibri"/>
        <family val="2"/>
      </rPr>
      <t>Flange 200 x 100mm para eletrocalha metálica (ref. Mopa ou similar)</t>
    </r>
  </si>
  <si>
    <r>
      <rPr>
        <b/>
        <sz val="8"/>
        <rFont val="Arial"/>
        <family val="2"/>
      </rPr>
      <t>15.29. 91863 - ELETRODUTO RÍGIDO ROSCÁVEL, PVC, DN 25 MM (3/4"), PARA CIRCUITOS TERMINAIS, INSTALADO EM FORRO - FORNECIMENTO E INSTALAÇÃO. AF_12/2015 (M)</t>
    </r>
  </si>
  <si>
    <r>
      <rPr>
        <sz val="7"/>
        <rFont val="Calibri"/>
        <family val="2"/>
      </rPr>
      <t>00002674</t>
    </r>
  </si>
  <si>
    <r>
      <rPr>
        <sz val="7"/>
        <rFont val="Calibri"/>
        <family val="2"/>
      </rPr>
      <t>ELETRODUTO DE PVC RIGIDO ROSCAVEL DE 3/4 ", SEM LUVA</t>
    </r>
  </si>
  <si>
    <r>
      <rPr>
        <sz val="7"/>
        <rFont val="Calibri"/>
        <family val="2"/>
      </rPr>
      <t>91170</t>
    </r>
  </si>
  <si>
    <r>
      <rPr>
        <sz val="7"/>
        <rFont val="Calibri"/>
        <family val="2"/>
      </rPr>
      <t>FIXAÇÃO DE TUBOS HORIZONTAIS DE PVC, CPVC OU COBRE DIÂMETROS MENORES OU IGUAIS A 40 MM OU ELETROCALHAS ATÉ 150MM DE LARGURA, COM ABRAÇADEIRA METÁLICA RÍGIDA TIPO D 1/2?, FIXADA EM PERFILADO EM LAJE. AF_05/2015</t>
    </r>
  </si>
  <si>
    <r>
      <rPr>
        <b/>
        <sz val="8"/>
        <rFont val="Arial"/>
        <family val="2"/>
      </rPr>
      <t>15.30. 91864 - ELETRODUTO RÍGIDO ROSCÁVEL, PVC, DN 32 MM (1"), PARA CIRCUITOS TERMINAIS, INSTALADO EM FORRO - FORNECIMENTO E INSTALAÇÃO. AF_12/2015 (M)</t>
    </r>
  </si>
  <si>
    <r>
      <rPr>
        <sz val="7"/>
        <rFont val="Calibri"/>
        <family val="2"/>
      </rPr>
      <t>00002685</t>
    </r>
  </si>
  <si>
    <r>
      <rPr>
        <sz val="7"/>
        <rFont val="Calibri"/>
        <family val="2"/>
      </rPr>
      <t>ELETRODUTO DE PVC RIGIDO ROSCAVEL DE 1 ", SEM LUVA</t>
    </r>
  </si>
  <si>
    <r>
      <rPr>
        <b/>
        <sz val="8"/>
        <rFont val="Arial"/>
        <family val="2"/>
      </rPr>
      <t>15.31. 91865 - ELETRODUTO RÍGIDO ROSCÁVEL, PVC, DN 40 MM (1 1/4"), PARA CIRCUITOS TERMINAIS, INSTALADO EM FORRO - FORNECIMENTO E INSTALAÇÃO. AF_12/2015 (M)</t>
    </r>
  </si>
  <si>
    <r>
      <rPr>
        <sz val="7"/>
        <rFont val="Calibri"/>
        <family val="2"/>
      </rPr>
      <t>00002684</t>
    </r>
  </si>
  <si>
    <r>
      <rPr>
        <sz val="7"/>
        <rFont val="Calibri"/>
        <family val="2"/>
      </rPr>
      <t>ELETRODUTO DE PVC RIGIDO ROSCAVEL DE 1 1/4 ", SEM LUVA</t>
    </r>
  </si>
  <si>
    <r>
      <rPr>
        <b/>
        <sz val="8"/>
        <rFont val="Arial"/>
        <family val="2"/>
      </rPr>
      <t>15.32. 93009 - ELETRODUTO RÍGIDO ROSCÁVEL, PVC, DN 60 MM (2") - FORNECIMENTO E INSTALAÇÃO. AF_12/2015 (M)</t>
    </r>
  </si>
  <si>
    <r>
      <rPr>
        <sz val="7"/>
        <rFont val="Calibri"/>
        <family val="2"/>
      </rPr>
      <t>00002681</t>
    </r>
  </si>
  <si>
    <r>
      <rPr>
        <sz val="7"/>
        <rFont val="Calibri"/>
        <family val="2"/>
      </rPr>
      <t>ELETRODUTO DE PVC RIGIDO ROSCAVEL DE 2 ", SEM LUVA</t>
    </r>
  </si>
  <si>
    <r>
      <rPr>
        <b/>
        <sz val="8"/>
        <rFont val="Arial"/>
        <family val="2"/>
      </rPr>
      <t>15.33. 91875 - LUVA PARA ELETRODUTO, PVC, ROSCÁVEL, DN 25 MM (3/4"), PARA CIRCUITOS TERMINAIS, INSTALADA EM FORRO - FORNECIMENTO E INSTALAÇÃO. AF_12/2015 (UN)</t>
    </r>
  </si>
  <si>
    <r>
      <rPr>
        <sz val="7"/>
        <rFont val="Calibri"/>
        <family val="2"/>
      </rPr>
      <t>00001891</t>
    </r>
  </si>
  <si>
    <r>
      <rPr>
        <sz val="7"/>
        <rFont val="Calibri"/>
        <family val="2"/>
      </rPr>
      <t>LUVA EM PVC RIGIDO ROSCAVEL, DE 3/4", PARA ELETRODUTO</t>
    </r>
  </si>
  <si>
    <r>
      <rPr>
        <b/>
        <sz val="8"/>
        <rFont val="Arial"/>
        <family val="2"/>
      </rPr>
      <t>15.34. 91876 - LUVA PARA ELETRODUTO, PVC, ROSCÁVEL, DN 32 MM (1"), PARA CIRCUITOS TERMINAIS, INSTALADA EM FORRO - FORNECIMENTO E INSTALAÇÃO. AF_12/2015 (UN)</t>
    </r>
  </si>
  <si>
    <r>
      <rPr>
        <sz val="7"/>
        <rFont val="Calibri"/>
        <family val="2"/>
      </rPr>
      <t>00001892</t>
    </r>
  </si>
  <si>
    <r>
      <rPr>
        <sz val="7"/>
        <rFont val="Calibri"/>
        <family val="2"/>
      </rPr>
      <t>LUVA EM PVC RIGIDO ROSCAVEL, DE 1", PARA ELETRODUTO</t>
    </r>
  </si>
  <si>
    <r>
      <rPr>
        <b/>
        <sz val="8"/>
        <rFont val="Arial"/>
        <family val="2"/>
      </rPr>
      <t>15.35. 91877 - LUVA PARA ELETRODUTO, PVC, ROSCÁVEL, DN 40 MM (1 1/4"), PARA CIRCUITOS TERMINAIS, INSTALADA EM FORRO - FORNECIMENTO E INSTALAÇÃO. AF_12/2015 (UN)</t>
    </r>
  </si>
  <si>
    <r>
      <rPr>
        <sz val="7"/>
        <rFont val="Calibri"/>
        <family val="2"/>
      </rPr>
      <t>00001902</t>
    </r>
  </si>
  <si>
    <r>
      <rPr>
        <sz val="7"/>
        <rFont val="Calibri"/>
        <family val="2"/>
      </rPr>
      <t>LUVA EM PVC RIGIDO ROSCAVEL, DE 1 1/4", PARA ELETRODUTO</t>
    </r>
  </si>
  <si>
    <r>
      <rPr>
        <b/>
        <sz val="8"/>
        <rFont val="Arial"/>
        <family val="2"/>
      </rPr>
      <t>15.36. 93014 - LUVA PARA ELETRODUTO, PVC, ROSCÁVEL, DN 60 MM (2") - FORNECIMENTO E INSTALAÇÃO. AF_12/2015 (UN)</t>
    </r>
  </si>
  <si>
    <r>
      <rPr>
        <sz val="7"/>
        <rFont val="Calibri"/>
        <family val="2"/>
      </rPr>
      <t>00001894</t>
    </r>
  </si>
  <si>
    <r>
      <rPr>
        <sz val="7"/>
        <rFont val="Calibri"/>
        <family val="2"/>
      </rPr>
      <t>LUVA EM PVC RIGIDO ROSCAVEL, DE 2", PARA ELETRODUTO</t>
    </r>
  </si>
  <si>
    <r>
      <rPr>
        <b/>
        <sz val="8"/>
        <rFont val="Arial"/>
        <family val="2"/>
      </rPr>
      <t>15.37. UFSB-ELE-110 - ELETRODUTO CONDULETE TOP DIAMETRO DE 3/4, INCLUSO CONEXÕES E FIXAÇÃO COM ABRAÇADEIRA PVC. (M)</t>
    </r>
  </si>
  <si>
    <r>
      <rPr>
        <sz val="7"/>
        <rFont val="Calibri"/>
        <family val="2"/>
      </rPr>
      <t>00039253</t>
    </r>
  </si>
  <si>
    <r>
      <rPr>
        <sz val="7"/>
        <rFont val="Calibri"/>
        <family val="2"/>
      </rPr>
      <t>ELETRODUTO/CONDULETE DE PVC RIGIDO, LISO, COR CINZA, DE 3/4", PARA INSTALACOES APARENTES (NBR 5410)</t>
    </r>
  </si>
  <si>
    <r>
      <rPr>
        <sz val="7"/>
        <rFont val="Calibri"/>
        <family val="2"/>
      </rPr>
      <t>I002044</t>
    </r>
  </si>
  <si>
    <r>
      <rPr>
        <sz val="7"/>
        <rFont val="Calibri"/>
        <family val="2"/>
      </rPr>
      <t>LUVA ELETRODUTO GALVANIZADO 1"</t>
    </r>
  </si>
  <si>
    <r>
      <rPr>
        <sz val="7"/>
        <rFont val="Calibri"/>
        <family val="2"/>
      </rPr>
      <t>I004122</t>
    </r>
  </si>
  <si>
    <r>
      <rPr>
        <sz val="7"/>
        <rFont val="Calibri"/>
        <family val="2"/>
      </rPr>
      <t>ABRACADEIRA FECHADA CONDULETE TOP 3/4" CINZA</t>
    </r>
  </si>
  <si>
    <r>
      <rPr>
        <b/>
        <sz val="8"/>
        <rFont val="Arial"/>
        <family val="2"/>
      </rPr>
      <t>15.38. 97668 - ELETRODUTO FLEXÍVEL CORRUGADO, PEAD, DN 63 (2") - FORNECIMENTO E INSTALAÇÃO. AF_04/2016 (M)</t>
    </r>
  </si>
  <si>
    <r>
      <rPr>
        <sz val="7"/>
        <rFont val="Calibri"/>
        <family val="2"/>
      </rPr>
      <t>00002446</t>
    </r>
  </si>
  <si>
    <r>
      <rPr>
        <sz val="7"/>
        <rFont val="Calibri"/>
        <family val="2"/>
      </rPr>
      <t>ELETRODUTO/DUTO PEAD FLEXIVEL PAREDE SIMPLES, CORRUGACAO HELICOIDAL, COR PRETA, SEM ROSCA, DE 2",  PARA CABEAMENTO SUBTERRANEO (NBR 15715)</t>
    </r>
  </si>
  <si>
    <r>
      <rPr>
        <b/>
        <sz val="8"/>
        <rFont val="Arial"/>
        <family val="2"/>
      </rPr>
      <t>15.39. 91953 - INTERRUPTOR SIMPLES (1 MÓDULO), 10A/250V, INCLUINDO SUPORTE E PLACA - FORNECIMENTO E INSTALAÇÃO. AF_12/2015 (UN)</t>
    </r>
  </si>
  <si>
    <r>
      <rPr>
        <sz val="7"/>
        <rFont val="Calibri"/>
        <family val="2"/>
      </rPr>
      <t>91946</t>
    </r>
  </si>
  <si>
    <r>
      <rPr>
        <sz val="7"/>
        <rFont val="Calibri"/>
        <family val="2"/>
      </rPr>
      <t>SUPORTE PARAFUSADO COM PLACA DE ENCAIXE 4" X 2" MÉDIO (1,30 M DO PISO) PARA PONTO ELÉTRICO - FORNECIMENTO E INSTALAÇÃO. AF_12/2015</t>
    </r>
  </si>
  <si>
    <r>
      <rPr>
        <sz val="7"/>
        <rFont val="Calibri"/>
        <family val="2"/>
      </rPr>
      <t>91952</t>
    </r>
  </si>
  <si>
    <r>
      <rPr>
        <sz val="7"/>
        <rFont val="Calibri"/>
        <family val="2"/>
      </rPr>
      <t>INTERRUPTOR SIMPLES (1 MÓDULO), 10A/250V, SEM SUPORTE E SEM PLACA - FORNECIMENTO E INSTALAÇÃO. AF_12/2015</t>
    </r>
  </si>
  <si>
    <r>
      <rPr>
        <b/>
        <sz val="8"/>
        <rFont val="Arial"/>
        <family val="2"/>
      </rPr>
      <t>15.40. 91959 - INTERRUPTOR SIMPLES (2 MÓDULOS), 10A/250V, INCLUINDO SUPORTE E PLACA - FORNECIMENTO E INSTALAÇÃO. AF_12/2015 (UN)</t>
    </r>
  </si>
  <si>
    <r>
      <rPr>
        <sz val="7"/>
        <rFont val="Calibri"/>
        <family val="2"/>
      </rPr>
      <t>91958</t>
    </r>
  </si>
  <si>
    <r>
      <rPr>
        <sz val="7"/>
        <rFont val="Calibri"/>
        <family val="2"/>
      </rPr>
      <t>INTERRUPTOR SIMPLES (2 MÓDULOS), 10A/250V, SEM SUPORTE E SEM PLACA - FORNECIMENTO E INSTALAÇÃO. AF_12/2015</t>
    </r>
  </si>
  <si>
    <r>
      <rPr>
        <b/>
        <sz val="8"/>
        <rFont val="Arial"/>
        <family val="2"/>
      </rPr>
      <t>15.41. 91967 - INTERRUPTOR SIMPLES (3 MÓDULOS), 10A/250V, INCLUINDO SUPORTE E PLACA - FORNECIMENTO E INSTALAÇÃO. AF_12/2015 (UN)</t>
    </r>
  </si>
  <si>
    <r>
      <rPr>
        <sz val="7"/>
        <rFont val="Calibri"/>
        <family val="2"/>
      </rPr>
      <t>91966</t>
    </r>
  </si>
  <si>
    <r>
      <rPr>
        <sz val="7"/>
        <rFont val="Calibri"/>
        <family val="2"/>
      </rPr>
      <t>INTERRUPTOR SIMPLES (3 MÓDULOS), 10A/250V, SEM SUPORTE E SEM PLACA - FORNECIMENTO E INSTALAÇÃO. AF_12/2015</t>
    </r>
  </si>
  <si>
    <r>
      <rPr>
        <b/>
        <sz val="8"/>
        <rFont val="Arial"/>
        <family val="2"/>
      </rPr>
      <t>15.42. UFSB-ELE-97587 - LUMINÁRIA DE EMBUTIR/SOBREPOR COM DIFUSOR, QUADRADA, PARA LÂMPADA LED, 4 X 13W - FORNECIMENTO E INSTALAÇÃO CONFORME PROJETO (UN)</t>
    </r>
  </si>
  <si>
    <r>
      <rPr>
        <sz val="7"/>
        <rFont val="Calibri"/>
        <family val="2"/>
      </rPr>
      <t>3996</t>
    </r>
  </si>
  <si>
    <r>
      <rPr>
        <sz val="7"/>
        <rFont val="Calibri"/>
        <family val="2"/>
      </rPr>
      <t>LUMINÁRIA DE EMBUTIR COM REFLETOR DE ALUMÍNIO E ALETAS 4X14W</t>
    </r>
  </si>
  <si>
    <r>
      <rPr>
        <sz val="7"/>
        <rFont val="Calibri"/>
        <family val="2"/>
      </rPr>
      <t>AGETOP CIVIS</t>
    </r>
  </si>
  <si>
    <r>
      <rPr>
        <b/>
        <sz val="8"/>
        <rFont val="Arial"/>
        <family val="2"/>
      </rPr>
      <t>15.43. 74131/004 - QUADRO DE DISTRIBUICAO DE ENERGIA DE EMBUTIR, EM CHAPA METALICA, PARA 18 DISJUNTORES TERMOMAGNETICOS MONOPOLARES, COM BARRAMENTO TRIFASICO E NEUTRO, FORNECIMENTO E INSTALACAO (UN)</t>
    </r>
  </si>
  <si>
    <r>
      <rPr>
        <sz val="7"/>
        <rFont val="Calibri"/>
        <family val="2"/>
      </rPr>
      <t>00012038</t>
    </r>
  </si>
  <si>
    <r>
      <rPr>
        <sz val="7"/>
        <rFont val="Calibri"/>
        <family val="2"/>
      </rPr>
      <t>QUADRO DE DISTRIBUICAO COM BARRAMENTO TRIFASICO, DE SOBREPOR, EM CHAPA DE ACO GALVANIZADO, PARA 18 DISJUNTORES DIN, 100 A</t>
    </r>
  </si>
  <si>
    <r>
      <rPr>
        <b/>
        <sz val="8"/>
        <rFont val="Arial"/>
        <family val="2"/>
      </rPr>
      <t>15.44. 74131/008 - QUADRO DE DISTRIBUICAO DE ENERGIA DE EMBUTIR, EM CHAPA METALICA, PARA 50 DISJUNTORES TERMOMAGNETICOS MONOPOLARES, COM BARRAMENTO TRIFASICO E NEUTRO, FORNECIMENTO E INSTALACAO (UN)</t>
    </r>
  </si>
  <si>
    <r>
      <rPr>
        <sz val="7"/>
        <rFont val="Calibri"/>
        <family val="2"/>
      </rPr>
      <t>00012043</t>
    </r>
  </si>
  <si>
    <r>
      <rPr>
        <sz val="7"/>
        <rFont val="Calibri"/>
        <family val="2"/>
      </rPr>
      <t>QUADRO DE DISTRIBUICAO COM BARRAMENTO TRIFASICO, DE EMBUTIR, EM CHAPA DE ACO GALVANIZADO, PARA 30 DISJUNTORES DIN, 225 A</t>
    </r>
  </si>
  <si>
    <r>
      <rPr>
        <b/>
        <sz val="8"/>
        <rFont val="Arial"/>
        <family val="2"/>
      </rPr>
      <t>15.45. UFSB-ELE-122 - FORNECIMENTO E INSTALAÇÃO DE SAÍDA HORIZONTAL PARA ELETRODUTO 3/4" (REF. VL 33 VALEMAM OU SIMILAR) (un)</t>
    </r>
  </si>
  <si>
    <r>
      <rPr>
        <sz val="7"/>
        <rFont val="Calibri"/>
        <family val="2"/>
      </rPr>
      <t>I02003</t>
    </r>
  </si>
  <si>
    <r>
      <rPr>
        <sz val="7"/>
        <rFont val="Calibri"/>
        <family val="2"/>
      </rPr>
      <t>Saída horizontal para eletroduto 3/4" (ref. vl 33 valemam ou similar)</t>
    </r>
  </si>
  <si>
    <r>
      <rPr>
        <b/>
        <sz val="8"/>
        <rFont val="Arial"/>
        <family val="2"/>
      </rPr>
      <t>15.46. UFSB2-LOG-129 - Fornecimento e instalação de saída horizontal para eletroduto 1" (ref. vl 33 valemam ou similar) (un)</t>
    </r>
  </si>
  <si>
    <r>
      <rPr>
        <sz val="7"/>
        <rFont val="Calibri"/>
        <family val="2"/>
      </rPr>
      <t>I02001</t>
    </r>
  </si>
  <si>
    <r>
      <rPr>
        <sz val="7"/>
        <rFont val="Calibri"/>
        <family val="2"/>
      </rPr>
      <t>Saída horizontal para eletroduto 1" (ref. vl 33 valemam ou similar)</t>
    </r>
  </si>
  <si>
    <r>
      <rPr>
        <b/>
        <sz val="8"/>
        <rFont val="Arial"/>
        <family val="2"/>
      </rPr>
      <t>15.47. UFSB-ELE-37.19.0601 - Transformador de corrente 0 A 100-5A (un)</t>
    </r>
  </si>
  <si>
    <r>
      <rPr>
        <sz val="7"/>
        <rFont val="Calibri"/>
        <family val="2"/>
      </rPr>
      <t>I11932</t>
    </r>
  </si>
  <si>
    <r>
      <rPr>
        <sz val="7"/>
        <rFont val="Calibri"/>
        <family val="2"/>
      </rPr>
      <t>Transformador de corrente 100/5 A</t>
    </r>
  </si>
  <si>
    <r>
      <rPr>
        <b/>
        <sz val="8"/>
        <rFont val="Arial"/>
        <family val="2"/>
      </rPr>
      <t>15.48. UFSB-ELE-37.19.060 - Transformador de corrente 50-5 A até 150-5A (un)</t>
    </r>
  </si>
  <si>
    <r>
      <rPr>
        <sz val="7"/>
        <rFont val="Calibri"/>
        <family val="2"/>
      </rPr>
      <t>P.12.000.041035</t>
    </r>
  </si>
  <si>
    <r>
      <rPr>
        <sz val="7"/>
        <rFont val="Calibri"/>
        <family val="2"/>
      </rPr>
      <t>Transformador de corrente 50-5A até 150-5 A janela; ref. ST-30, ST-42 da Sassi, METSECT5CC015 da Schneider, RH-78 da Renz ou equivalente</t>
    </r>
  </si>
  <si>
    <r>
      <rPr>
        <sz val="7"/>
        <rFont val="Calibri"/>
        <family val="2"/>
      </rPr>
      <t>CPOS</t>
    </r>
  </si>
  <si>
    <r>
      <rPr>
        <b/>
        <sz val="8"/>
        <rFont val="Arial"/>
        <family val="2"/>
      </rPr>
      <t>15.49. CRN 53 - MULTIMEDIDOR DE GRANDEZAS ELETRICAS (UN)</t>
    </r>
  </si>
  <si>
    <r>
      <rPr>
        <b/>
        <sz val="8"/>
        <rFont val="Arial"/>
        <family val="2"/>
      </rPr>
      <t>15.50. 00001570 - TERMINAL A COMPRESSAO EM COBRE ESTANHADO PARA CABO 2,5 MM2, 1 FURO E 1 COMPRESSAO, PARA PARAFUSO DE FIXACAO M5 (UN)</t>
    </r>
  </si>
  <si>
    <r>
      <rPr>
        <b/>
        <sz val="8"/>
        <rFont val="Arial"/>
        <family val="2"/>
      </rPr>
      <t>15.51. 00001571 - TERMINAL A COMPRESSAO EM COBRE ESTANHADO PARA CABO 4 MM2, 1 FURO E 1 COMPRESSAO, PARA PARAFUSO DE FIXACAO M5 (UN)</t>
    </r>
  </si>
  <si>
    <r>
      <rPr>
        <b/>
        <sz val="8"/>
        <rFont val="Arial"/>
        <family val="2"/>
      </rPr>
      <t>15.52. 00001573 - TERMINAL A COMPRESSAO EM COBRE ESTANHADO PARA CABO 6 MM2, 1 FURO E 1 COMPRESSAO, PARA PARAFUSO DE FIXACAO M6 (UN)</t>
    </r>
  </si>
  <si>
    <r>
      <rPr>
        <b/>
        <sz val="8"/>
        <rFont val="Arial"/>
        <family val="2"/>
      </rPr>
      <t>15.53. 00001575 - TERMINAL A COMPRESSAO EM COBRE ESTANHADO PARA CABO 16 MM2, 1 FURO E 1 COMPRESSAO, PARA PARAFUSO DE FIXACAO M6 (UN)</t>
    </r>
  </si>
  <si>
    <r>
      <rPr>
        <b/>
        <sz val="8"/>
        <rFont val="Arial"/>
        <family val="2"/>
      </rPr>
      <t>15.54. 00001576 - TERMINAL A COMPRESSAO EM COBRE ESTANHADO PARA CABO 25 MM2, 1 FURO E 1 COMPRESSAO, PARA PARAFUSO DE FIXACAO M8 (UN)</t>
    </r>
  </si>
  <si>
    <r>
      <rPr>
        <b/>
        <sz val="8"/>
        <rFont val="Arial"/>
        <family val="2"/>
      </rPr>
      <t>15.55. 00001578 - TERMINAL A COMPRESSAO EM COBRE ESTANHADO PARA CABO 50 MM2, 1 FURO E 1 COMPRESSAO, PARA PARAFUSO DE FIXACAO M8 (UN)</t>
    </r>
  </si>
  <si>
    <r>
      <rPr>
        <b/>
        <sz val="8"/>
        <rFont val="Arial"/>
        <family val="2"/>
      </rPr>
      <t>15.56. 91927 - CABO DE COBRE FLEXÍVEL ISOLADO, 2,5 MM², ANTI-CHAMA 0,6/1,0 KV, PARA CIRCUITOS TERMINAIS - FORNECIMENTO E INSTALAÇÃO. AF_12/2015 (M)</t>
    </r>
  </si>
  <si>
    <r>
      <rPr>
        <sz val="7"/>
        <rFont val="Calibri"/>
        <family val="2"/>
      </rPr>
      <t>00001022</t>
    </r>
  </si>
  <si>
    <r>
      <rPr>
        <sz val="7"/>
        <rFont val="Calibri"/>
        <family val="2"/>
      </rPr>
      <t>CABO DE COBRE, FLEXIVEL, CLASSE 4 OU 5, ISOLACAO EM PVC/A, ANTICHAMA BWF-B, COBERTURA PVC-ST1, ANTICHAMA BWF-B, 1 CONDUTOR, 0,6/1 KV, SECAO NOMINAL 2,5 MM2</t>
    </r>
  </si>
  <si>
    <r>
      <rPr>
        <sz val="7"/>
        <rFont val="Calibri"/>
        <family val="2"/>
      </rPr>
      <t>00021127</t>
    </r>
  </si>
  <si>
    <r>
      <rPr>
        <sz val="7"/>
        <rFont val="Calibri"/>
        <family val="2"/>
      </rPr>
      <t>FITA ISOLANTE ADESIVA ANTICHAMA, USO ATE 750 V, EM ROLO DE 19 MM X 5 M</t>
    </r>
  </si>
  <si>
    <r>
      <rPr>
        <b/>
        <sz val="8"/>
        <rFont val="Arial"/>
        <family val="2"/>
      </rPr>
      <t>15.57. 91929 - CABO DE COBRE FLEXÍVEL ISOLADO, 4 MM², ANTI-CHAMA 0,6/1,0 KV, PARA CIRCUITOS TERMINAIS - FORNECIMENTO E INSTALAÇÃO. AF_12/2015 (M)</t>
    </r>
  </si>
  <si>
    <r>
      <rPr>
        <sz val="7"/>
        <rFont val="Calibri"/>
        <family val="2"/>
      </rPr>
      <t>00001021</t>
    </r>
  </si>
  <si>
    <r>
      <rPr>
        <sz val="7"/>
        <rFont val="Calibri"/>
        <family val="2"/>
      </rPr>
      <t>CABO DE COBRE, FLEXIVEL, CLASSE 4 OU 5, ISOLACAO EM PVC/A, ANTICHAMA BWF-B, COBERTURA PVC-ST1, ANTICHAMA BWF-B, 1 CONDUTOR, 0,6/1 KV, SECAO NOMINAL 4 MM2</t>
    </r>
  </si>
  <si>
    <r>
      <rPr>
        <b/>
        <sz val="8"/>
        <rFont val="Arial"/>
        <family val="2"/>
      </rPr>
      <t>15.58. 91931 - CABO DE COBRE FLEXÍVEL ISOLADO, 6 MM², ANTI-CHAMA 0,6/1,0 KV, PARA CIRCUITOS TERMINAIS - FORNECIMENTO E INSTALAÇÃO. AF_12/2015 (M)</t>
    </r>
  </si>
  <si>
    <r>
      <rPr>
        <sz val="7"/>
        <rFont val="Calibri"/>
        <family val="2"/>
      </rPr>
      <t>00000994</t>
    </r>
  </si>
  <si>
    <r>
      <rPr>
        <sz val="7"/>
        <rFont val="Calibri"/>
        <family val="2"/>
      </rPr>
      <t>CABO DE COBRE, FLEXIVEL, CLASSE 4 OU 5, ISOLACAO EM PVC/A, ANTICHAMA BWF-B, COBERTURA PVC-ST1, ANTICHAMA BWF-B, 1 CONDUTOR, 0,6/1 KV, SECAO NOMINAL 6 MM2</t>
    </r>
  </si>
  <si>
    <r>
      <rPr>
        <b/>
        <sz val="8"/>
        <rFont val="Arial"/>
        <family val="2"/>
      </rPr>
      <t>15.59. 92982 - CABO DE COBRE FLEXÍVEL ISOLADO, 16 MM², ANTI-CHAMA 0,6/1,0 KV, PARA DISTRIBUIÇÃO - FORNECIMENTO E INSTALAÇÃO. AF_12/2015 (M)</t>
    </r>
  </si>
  <si>
    <r>
      <rPr>
        <sz val="7"/>
        <rFont val="Calibri"/>
        <family val="2"/>
      </rPr>
      <t>00000995</t>
    </r>
  </si>
  <si>
    <r>
      <rPr>
        <sz val="7"/>
        <rFont val="Calibri"/>
        <family val="2"/>
      </rPr>
      <t>CABO DE COBRE, FLEXIVEL, CLASSE 4 OU 5, ISOLACAO EM PVC/A, ANTICHAMA BWF-B, COBERTURA PVC-ST1, ANTICHAMA BWF-B, 1 CONDUTOR, 0,6/1 KV, SECAO NOMINAL 16 MM2</t>
    </r>
  </si>
  <si>
    <r>
      <rPr>
        <b/>
        <sz val="8"/>
        <rFont val="Arial"/>
        <family val="2"/>
      </rPr>
      <t>15.60. 92986 - CABO DE COBRE FLEXÍVEL ISOLADO, 35 MM², ANTI-CHAMA 0,6/1,0 KV, PARA DISTRIBUIÇÃO - FORNECIMENTO E INSTALAÇÃO. AF_12/2015 (M)</t>
    </r>
  </si>
  <si>
    <r>
      <rPr>
        <sz val="7"/>
        <rFont val="Calibri"/>
        <family val="2"/>
      </rPr>
      <t>00001019</t>
    </r>
  </si>
  <si>
    <r>
      <rPr>
        <sz val="7"/>
        <rFont val="Calibri"/>
        <family val="2"/>
      </rPr>
      <t>CABO DE COBRE, FLEXIVEL, CLASSE 4 OU 5, ISOLACAO EM PVC/A, ANTICHAMA BWF-B, COBERTURA PVC-ST1, ANTICHAMA BWF-B, 1 CONDUTOR, 0,6/1 KV, SECAO NOMINAL 35 MM2</t>
    </r>
  </si>
  <si>
    <r>
      <rPr>
        <b/>
        <sz val="8"/>
        <rFont val="Arial"/>
        <family val="2"/>
      </rPr>
      <t>15.61. 92990 - CABO DE COBRE FLEXÍVEL ISOLADO, 70 MM², ANTI-CHAMA 0,6/1,0 KV, PARA DISTRIBUIÇÃO - FORNECIMENTO E INSTALAÇÃO. AF_12/2015 (M)</t>
    </r>
  </si>
  <si>
    <r>
      <rPr>
        <sz val="7"/>
        <rFont val="Calibri"/>
        <family val="2"/>
      </rPr>
      <t>00000977</t>
    </r>
  </si>
  <si>
    <r>
      <rPr>
        <sz val="7"/>
        <rFont val="Calibri"/>
        <family val="2"/>
      </rPr>
      <t>CABO DE COBRE, FLEXIVEL, CLASSE 4 OU 5, ISOLACAO EM PVC/A, ANTICHAMA BWF-B, COBERTURA PVC-ST1, ANTICHAMA BWF-B, 1 CONDUTOR, 0,6/1 KV, SECAO NOMINAL 70 MM2</t>
    </r>
  </si>
  <si>
    <r>
      <rPr>
        <b/>
        <sz val="8"/>
        <rFont val="Arial"/>
        <family val="2"/>
      </rPr>
      <t>15.62. UFSB-ELE-206 - Tê horizontal 200 x 50mm para eletrocalha metálica (ref. Mopa ou similar) (un)</t>
    </r>
  </si>
  <si>
    <r>
      <rPr>
        <sz val="7"/>
        <rFont val="Calibri"/>
        <family val="2"/>
      </rPr>
      <t>I06551</t>
    </r>
  </si>
  <si>
    <r>
      <rPr>
        <sz val="7"/>
        <rFont val="Calibri"/>
        <family val="2"/>
      </rPr>
      <t>Tê horizontal 200 x 50mm para eletrocalha metálica (ref. Mopa ou similar)</t>
    </r>
  </si>
  <si>
    <r>
      <rPr>
        <b/>
        <sz val="8"/>
        <rFont val="Arial"/>
        <family val="2"/>
      </rPr>
      <t>15.63. UFSB-ELE-108 - PONTO DE TOMADA DUPLA 2P+T 20A, COM CONDULETE TOP, ADAPTADOR. (ABNT) (pt)</t>
    </r>
  </si>
  <si>
    <r>
      <rPr>
        <sz val="7"/>
        <rFont val="Calibri"/>
        <family val="2"/>
      </rPr>
      <t>I018031</t>
    </r>
  </si>
  <si>
    <r>
      <rPr>
        <sz val="7"/>
        <rFont val="Calibri"/>
        <family val="2"/>
      </rPr>
      <t>TAMPA 2 MODULOS CONDULETE TOP 1"</t>
    </r>
  </si>
  <si>
    <r>
      <rPr>
        <sz val="7"/>
        <rFont val="Calibri"/>
        <family val="2"/>
      </rPr>
      <t>00038102</t>
    </r>
  </si>
  <si>
    <r>
      <rPr>
        <sz val="7"/>
        <rFont val="Calibri"/>
        <family val="2"/>
      </rPr>
      <t>TOMADA 2P+T 20A, 250V  (APENAS MODULO)</t>
    </r>
  </si>
  <si>
    <r>
      <rPr>
        <b/>
        <sz val="8"/>
        <rFont val="Arial"/>
        <family val="2"/>
      </rPr>
      <t>15.64. 91992 - TOMADA ALTA DE EMBUTIR (1 MÓDULO), 2P+T 10 A, INCLUINDO SUPORTE E PLACA - FORNECIMENTO E INSTALAÇÃO. AF_12/2015 (UN)</t>
    </r>
  </si>
  <si>
    <r>
      <rPr>
        <sz val="7"/>
        <rFont val="Calibri"/>
        <family val="2"/>
      </rPr>
      <t>91990</t>
    </r>
  </si>
  <si>
    <r>
      <rPr>
        <sz val="7"/>
        <rFont val="Calibri"/>
        <family val="2"/>
      </rPr>
      <t>TOMADA ALTA DE EMBUTIR (1 MÓDULO), 2P+T 10 A, SEM SUPORTE E SEM PLACA - FORNECIMENTO E INSTALAÇÃO. AF_12/2015</t>
    </r>
  </si>
  <si>
    <r>
      <rPr>
        <b/>
        <sz val="8"/>
        <rFont val="Arial"/>
        <family val="2"/>
      </rPr>
      <t>15.65. 92000 - TOMADA BAIXA DE EMBUTIR (1 MÓDULO), 2P+T 10 A, INCLUINDO SUPORTE E PLACA - FORNECIMENTO E INSTALAÇÃO. AF_12/2015 (UN)</t>
    </r>
  </si>
  <si>
    <r>
      <rPr>
        <sz val="7"/>
        <rFont val="Calibri"/>
        <family val="2"/>
      </rPr>
      <t>91998</t>
    </r>
  </si>
  <si>
    <r>
      <rPr>
        <sz val="7"/>
        <rFont val="Calibri"/>
        <family val="2"/>
      </rPr>
      <t>TOMADA BAIXA DE EMBUTIR (1 MÓDULO), 2P+T 10 A, SEM SUPORTE E SEM PLACA - FORNECIMENTO E INSTALAÇÃO. AF_12/2015</t>
    </r>
  </si>
  <si>
    <r>
      <rPr>
        <b/>
        <sz val="8"/>
        <rFont val="Arial"/>
        <family val="2"/>
      </rPr>
      <t>15.66. 92008 - TOMADA BAIXA DE EMBUTIR (2 MÓDULOS), 2P+T 10 A, INCLUINDO SUPORTE E PLACA - FORNECIMENTO E INSTALAÇÃO. AF_12/2015 (UN)</t>
    </r>
  </si>
  <si>
    <r>
      <rPr>
        <sz val="7"/>
        <rFont val="Calibri"/>
        <family val="2"/>
      </rPr>
      <t>92006</t>
    </r>
  </si>
  <si>
    <r>
      <rPr>
        <sz val="7"/>
        <rFont val="Calibri"/>
        <family val="2"/>
      </rPr>
      <t>TOMADA BAIXA DE EMBUTIR (2 MÓDULOS), 2P+T 10 A, SEM SUPORTE E SEM PLACA - FORNECIMENTO E INSTALAÇÃO. AF_12/2015</t>
    </r>
  </si>
  <si>
    <r>
      <rPr>
        <b/>
        <sz val="8"/>
        <rFont val="Arial"/>
        <family val="2"/>
      </rPr>
      <t>15.67. 91996 - TOMADA MÉDIA DE EMBUTIR (1 MÓDULO), 2P+T 10 A, INCLUINDO SUPORTE E PLACA - FORNECIMENTO E INSTALAÇÃO. AF_12/2015 (UN)</t>
    </r>
  </si>
  <si>
    <r>
      <rPr>
        <sz val="7"/>
        <rFont val="Calibri"/>
        <family val="2"/>
      </rPr>
      <t>91994</t>
    </r>
  </si>
  <si>
    <r>
      <rPr>
        <sz val="7"/>
        <rFont val="Calibri"/>
        <family val="2"/>
      </rPr>
      <t>TOMADA MÉDIA DE EMBUTIR (1 MÓDULO), 2P+T 10 A, SEM SUPORTE E SEM PLACA - FORNECIMENTO E INSTALAÇÃO. AF_12/2015</t>
    </r>
  </si>
  <si>
    <r>
      <rPr>
        <b/>
        <sz val="8"/>
        <rFont val="Arial"/>
        <family val="2"/>
      </rPr>
      <t>15.68. 91997 - TOMADA MÉDIA DE EMBUTIR (1 MÓDULO), 2P+T 20 A, INCLUINDO SUPORTE E PLACA - FORNECIMENTO E INSTALAÇÃO. AF_12/2015 (UN)</t>
    </r>
  </si>
  <si>
    <r>
      <rPr>
        <sz val="7"/>
        <rFont val="Calibri"/>
        <family val="2"/>
      </rPr>
      <t>91995</t>
    </r>
  </si>
  <si>
    <r>
      <rPr>
        <sz val="7"/>
        <rFont val="Calibri"/>
        <family val="2"/>
      </rPr>
      <t>TOMADA MÉDIA DE EMBUTIR (1 MÓDULO), 2P+T 20 A, SEM SUPORTE E SEM PLACA - FORNECIMENTO E INSTALAÇÃO. AF_12/2015</t>
    </r>
  </si>
  <si>
    <r>
      <rPr>
        <b/>
        <sz val="8"/>
        <rFont val="Arial"/>
        <family val="2"/>
      </rPr>
      <t>15.69. 92004 - TOMADA MÉDIA DE EMBUTIR (2 MÓDULOS), 2P+T 10 A, INCLUINDO SUPORTE E PLACA - FORNECIMENTO E INSTALAÇÃO. AF_12/2015 (UN)</t>
    </r>
  </si>
  <si>
    <r>
      <rPr>
        <sz val="7"/>
        <rFont val="Calibri"/>
        <family val="2"/>
      </rPr>
      <t>92002</t>
    </r>
  </si>
  <si>
    <r>
      <rPr>
        <sz val="7"/>
        <rFont val="Calibri"/>
        <family val="2"/>
      </rPr>
      <t>TOMADA MÉDIA DE EMBUTIR (2 MÓDULOS), 2P+T 10 A, SEM SUPORTE E SEM PLACA - FORNECIMENTO E INSTALAÇÃO. AF_12/2015</t>
    </r>
  </si>
  <si>
    <r>
      <rPr>
        <b/>
        <sz val="8"/>
        <rFont val="Arial"/>
        <family val="2"/>
      </rPr>
      <t>15.70. UFSB-ELE2019-11 - FITA METALICA PERFURADA 17MM, REF. TEL-751 OU SIMILAR (m)</t>
    </r>
  </si>
  <si>
    <r>
      <rPr>
        <sz val="7"/>
        <rFont val="Calibri"/>
        <family val="2"/>
      </rPr>
      <t>E.03.000.090616</t>
    </r>
  </si>
  <si>
    <r>
      <rPr>
        <sz val="7"/>
        <rFont val="Calibri"/>
        <family val="2"/>
      </rPr>
      <t>Parafuso sextavado em aço inoxidável de 1/4" x 1 1/4"; ref. SXRI1/4X1.1/4A2 da Belenus, TEL5329 da Termotécnica ou equivalente</t>
    </r>
  </si>
  <si>
    <r>
      <rPr>
        <sz val="7"/>
        <rFont val="Calibri"/>
        <family val="2"/>
      </rPr>
      <t>E.03.000.090617</t>
    </r>
  </si>
  <si>
    <r>
      <rPr>
        <sz val="7"/>
        <rFont val="Calibri"/>
        <family val="2"/>
      </rPr>
      <t>Arruela lisa em aço inoxidável de 1/4"; ref. 39136202 da Ciser, Inox 1/4" da Aciole, AL3/16A4 da Veppel ou equivalente</t>
    </r>
  </si>
  <si>
    <r>
      <rPr>
        <sz val="7"/>
        <rFont val="Calibri"/>
        <family val="2"/>
      </rPr>
      <t>E.03.000.090618</t>
    </r>
  </si>
  <si>
    <r>
      <rPr>
        <sz val="7"/>
        <rFont val="Calibri"/>
        <family val="2"/>
      </rPr>
      <t>Porca sextavada em aço inoxidável de 1/4";  ref. Inox 1/4" da Ciser, TEL5314 da Termotécnica, Inox 304 1/4" da Walsywa ou equivalente</t>
    </r>
  </si>
  <si>
    <r>
      <rPr>
        <sz val="7"/>
        <rFont val="Calibri"/>
        <family val="2"/>
      </rPr>
      <t>00014152</t>
    </r>
  </si>
  <si>
    <r>
      <rPr>
        <sz val="7"/>
        <rFont val="Calibri"/>
        <family val="2"/>
      </rPr>
      <t>FITA METALICA PERFURADA, L = 17 MM, ROLO DE 30 M, CARGA RECOMENDADA = *19* KGF</t>
    </r>
  </si>
  <si>
    <r>
      <rPr>
        <b/>
        <sz val="8"/>
        <rFont val="Arial"/>
        <family val="2"/>
      </rPr>
      <t>15.71. 100861 - SUPORTE MÃO FRANCESA EM AÇO, ABAS IGUAIS 30 CM, CAPACIDADE MINIMA 60 KG, BRANCO - FORNECIMENTO E INSTALAÇÃO. AF_01/2020 (UN)</t>
    </r>
  </si>
  <si>
    <r>
      <rPr>
        <sz val="7"/>
        <rFont val="Calibri"/>
        <family val="2"/>
      </rPr>
      <t>00037590</t>
    </r>
  </si>
  <si>
    <r>
      <rPr>
        <sz val="7"/>
        <rFont val="Calibri"/>
        <family val="2"/>
      </rPr>
      <t>SUPORTE MAO-FRANCESA EM ACO, ABAS IGUAIS 30 CM, CAPACIDADE MINIMA 60 KG, BRANCO</t>
    </r>
  </si>
  <si>
    <r>
      <rPr>
        <b/>
        <sz val="8"/>
        <rFont val="Arial"/>
        <family val="2"/>
      </rPr>
      <t>15.72. UFSB2-ELE-0021 - Emenda interna 200 x 50 mm com base lisa perfurada para eletrocalha metálica (ref. Mopa ou similar) (un)</t>
    </r>
  </si>
  <si>
    <r>
      <rPr>
        <sz val="7"/>
        <rFont val="Calibri"/>
        <family val="2"/>
      </rPr>
      <t>I04036</t>
    </r>
  </si>
  <si>
    <r>
      <rPr>
        <sz val="7"/>
        <rFont val="Calibri"/>
        <family val="2"/>
      </rPr>
      <t>Emenda interna 200 x 50 mm com base lisa perfurada para eletrocalha metálica (ref. Mopa ou similar)</t>
    </r>
  </si>
  <si>
    <r>
      <rPr>
        <b/>
        <sz val="8"/>
        <rFont val="Arial"/>
        <family val="2"/>
      </rPr>
      <t>15.73. 35001520 - FITA DE ADVERTENCIA PARA REDE ELETRICA SUBTERRANEA - COR LARANJA, L=10 CM. (M)</t>
    </r>
  </si>
  <si>
    <r>
      <rPr>
        <b/>
        <sz val="8"/>
        <rFont val="Arial"/>
        <family val="2"/>
      </rPr>
      <t>15.74. 97669 - ELETRODUTO FLEXÍVEL CORRUGADO, PEAD, DN 90 (3?) - FORNECIMENTO E INSTALAÇÃO. AF_04/2016 (M)</t>
    </r>
  </si>
  <si>
    <r>
      <rPr>
        <sz val="7"/>
        <rFont val="Calibri"/>
        <family val="2"/>
      </rPr>
      <t>00002442</t>
    </r>
  </si>
  <si>
    <r>
      <rPr>
        <sz val="7"/>
        <rFont val="Calibri"/>
        <family val="2"/>
      </rPr>
      <t>ELETRODUTO/DUTO PEAD FLEXIVEL PAREDE SIMPLES, CORRUGACAO HELICOIDAL, COR PRETA, SEM ROSCA, DE 3",  PARA CABEAMENTO SUBTERRANEO (NBR 15715)</t>
    </r>
  </si>
  <si>
    <r>
      <rPr>
        <b/>
        <sz val="8"/>
        <rFont val="Arial"/>
        <family val="2"/>
      </rPr>
      <t>16.1. I12411 - Minicaptor com base de fixação horizontal em aço galvanizado, h=60cm (un)</t>
    </r>
  </si>
  <si>
    <r>
      <rPr>
        <b/>
        <sz val="8"/>
        <rFont val="Arial"/>
        <family val="2"/>
      </rPr>
      <t>16.2. S10729 - Fixador universal estanhado para cabos 16 a 70mm2 - fornecimento (un)</t>
    </r>
  </si>
  <si>
    <r>
      <rPr>
        <sz val="7"/>
        <rFont val="Calibri"/>
        <family val="2"/>
      </rPr>
      <t>I11514</t>
    </r>
  </si>
  <si>
    <r>
      <rPr>
        <sz val="7"/>
        <rFont val="Calibri"/>
        <family val="2"/>
      </rPr>
      <t>Fixador universal estanhado para cabos 16 a 70mm2</t>
    </r>
  </si>
  <si>
    <r>
      <rPr>
        <b/>
        <sz val="8"/>
        <rFont val="Arial"/>
        <family val="2"/>
      </rPr>
      <t>16.3. UFSB-SPDA-S10694 - Conector em latão tipo minigar para cabos 16 - 50 mm² (SPDA) (un)</t>
    </r>
  </si>
  <si>
    <r>
      <rPr>
        <sz val="7"/>
        <rFont val="Calibri"/>
        <family val="2"/>
      </rPr>
      <t>I11379</t>
    </r>
  </si>
  <si>
    <r>
      <rPr>
        <sz val="7"/>
        <rFont val="Calibri"/>
        <family val="2"/>
      </rPr>
      <t>Conector em latão tipo minigar para cabos 16 - 50 mm² (SPDA)</t>
    </r>
  </si>
  <si>
    <r>
      <rPr>
        <b/>
        <sz val="8"/>
        <rFont val="Arial"/>
        <family val="2"/>
      </rPr>
      <t>16.4. UFSB-SPDA-51044 - CONECTOR ESTRUTURAL COM REGULAGEM (U)</t>
    </r>
  </si>
  <si>
    <r>
      <rPr>
        <sz val="7"/>
        <rFont val="Calibri"/>
        <family val="2"/>
      </rPr>
      <t>MATED-12001</t>
    </r>
  </si>
  <si>
    <r>
      <rPr>
        <sz val="7"/>
        <rFont val="Calibri"/>
        <family val="2"/>
      </rPr>
      <t>CONECTOR ESTRUTURAL COM REGULAGEM</t>
    </r>
  </si>
  <si>
    <r>
      <rPr>
        <sz val="7"/>
        <rFont val="Calibri"/>
        <family val="2"/>
      </rPr>
      <t>SETOP</t>
    </r>
  </si>
  <si>
    <r>
      <rPr>
        <sz val="7"/>
        <rFont val="Calibri"/>
        <family val="2"/>
      </rPr>
      <t>U</t>
    </r>
  </si>
  <si>
    <r>
      <rPr>
        <b/>
        <sz val="8"/>
        <rFont val="Arial"/>
        <family val="2"/>
      </rPr>
      <t>16.5. UFSB-SPDA-S08440 - CONECTOR METALICO TIPO PARAFUSO FENDIDO (SPLIT BOLT), COM SEPARADOR DE CABOS BIMETALICOS, PARA CABOS ATE 50 MM2 - FORNECIMENTO E INSTALAÇÃO (un)</t>
    </r>
  </si>
  <si>
    <r>
      <rPr>
        <sz val="7"/>
        <rFont val="Calibri"/>
        <family val="2"/>
      </rPr>
      <t>00001562</t>
    </r>
  </si>
  <si>
    <r>
      <rPr>
        <sz val="7"/>
        <rFont val="Calibri"/>
        <family val="2"/>
      </rPr>
      <t>CONECTOR METALICO TIPO PARAFUSO FENDIDO (SPLIT BOLT), COM SEPARADOR DE CABOS BIMETALICOS, PARA CABOS ATE 50 MM2</t>
    </r>
  </si>
  <si>
    <r>
      <rPr>
        <b/>
        <sz val="8"/>
        <rFont val="Arial"/>
        <family val="2"/>
      </rPr>
      <t>16.6. UFSB-SPDA-2019-072 - CABO DE COBRE NU 35MM2 - FORNECIMENTO E INSTALACAO (M)</t>
    </r>
  </si>
  <si>
    <r>
      <rPr>
        <sz val="7"/>
        <rFont val="Calibri"/>
        <family val="2"/>
      </rPr>
      <t>00000863</t>
    </r>
  </si>
  <si>
    <r>
      <rPr>
        <sz val="7"/>
        <rFont val="Calibri"/>
        <family val="2"/>
      </rPr>
      <t>CABO DE COBRE NU 35 MM2 MEIO-DURO</t>
    </r>
  </si>
  <si>
    <r>
      <rPr>
        <b/>
        <sz val="8"/>
        <rFont val="Arial"/>
        <family val="2"/>
      </rPr>
      <t>16.7. UFSB-SPDA-2019-071 - CABO DE COBRE NU 50MM2 - FORNECIMENTO E INSTALACAO (M)</t>
    </r>
  </si>
  <si>
    <r>
      <rPr>
        <sz val="7"/>
        <rFont val="Calibri"/>
        <family val="2"/>
      </rPr>
      <t>00000867</t>
    </r>
  </si>
  <si>
    <r>
      <rPr>
        <sz val="7"/>
        <rFont val="Calibri"/>
        <family val="2"/>
      </rPr>
      <t>CABO DE COBRE NU 50 MM2 MEIO-DURO</t>
    </r>
  </si>
  <si>
    <r>
      <rPr>
        <b/>
        <sz val="8"/>
        <rFont val="Arial"/>
        <family val="2"/>
      </rPr>
      <t>16.8. UFSB-SPDA-51021 - RE-BAR 8MM X 4M COM 3 CLIPS PARA EMENDA 8-10MM (U)</t>
    </r>
  </si>
  <si>
    <r>
      <rPr>
        <sz val="7"/>
        <rFont val="Calibri"/>
        <family val="2"/>
      </rPr>
      <t>MATED-11998</t>
    </r>
  </si>
  <si>
    <r>
      <rPr>
        <sz val="7"/>
        <rFont val="Calibri"/>
        <family val="2"/>
      </rPr>
      <t>RE-BAR 8MM X 4M COM 3 CLIPS PARA EMENDA 8- 10MM</t>
    </r>
  </si>
  <si>
    <r>
      <rPr>
        <b/>
        <sz val="8"/>
        <rFont val="Arial"/>
        <family val="2"/>
      </rPr>
      <t>16.9. UFSB-SPDA-51022 - RE-BAR 10MM X 3M COM 3 CLIPS PARA EMENDA 8-10MM (U)</t>
    </r>
  </si>
  <si>
    <r>
      <rPr>
        <sz val="7"/>
        <rFont val="Calibri"/>
        <family val="2"/>
      </rPr>
      <t>MATED-12000</t>
    </r>
  </si>
  <si>
    <r>
      <rPr>
        <sz val="7"/>
        <rFont val="Calibri"/>
        <family val="2"/>
      </rPr>
      <t>RE-BAR 10MM X 3M COM 3 CLIPS PARA EMENDA 8- 10MM</t>
    </r>
  </si>
  <si>
    <r>
      <rPr>
        <b/>
        <sz val="8"/>
        <rFont val="Arial"/>
        <family val="2"/>
      </rPr>
      <t>16.10. UFSB-ELE2019-05 - Caixa de equipotencialização em aço 200x200x90mm, para embutir com tampa, com 9 terminais, ref:TEL-901 ou similar (SPDA) (m)</t>
    </r>
  </si>
  <si>
    <r>
      <rPr>
        <sz val="7"/>
        <rFont val="Calibri"/>
        <family val="2"/>
      </rPr>
      <t>I12141</t>
    </r>
  </si>
  <si>
    <r>
      <rPr>
        <sz val="7"/>
        <rFont val="Calibri"/>
        <family val="2"/>
      </rPr>
      <t>Caixa de equipotencialização em aço 200x200x90mm, para embutir com tampa, com 9 terminais, ref:TEL-901 ou similar (SPDA)</t>
    </r>
  </si>
  <si>
    <r>
      <rPr>
        <b/>
        <sz val="8"/>
        <rFont val="Arial"/>
        <family val="2"/>
      </rPr>
      <t>16.11. 00001575 - TERMINAL A COMPRESSAO EM COBRE ESTANHADO PARA CABO 16 MM2, 1 FURO E 1 COMPRESSAO, PARA PARAFUSO DE FIXACAO M6 (UN)</t>
    </r>
  </si>
  <si>
    <r>
      <rPr>
        <b/>
        <sz val="8"/>
        <rFont val="Arial"/>
        <family val="2"/>
      </rPr>
      <t>16.12. 00001576 - TERMINAL A COMPRESSAO EM COBRE ESTANHADO PARA CABO 25 MM2, 1 FURO E 1 COMPRESSAO, PARA PARAFUSO DE FIXACAO M8 (UN)</t>
    </r>
  </si>
  <si>
    <r>
      <rPr>
        <b/>
        <sz val="8"/>
        <rFont val="Arial"/>
        <family val="2"/>
      </rPr>
      <t>16.13. 00001578 - TERMINAL A COMPRESSAO EM COBRE ESTANHADO PARA CABO 50 MM2, 1 FURO E 1 COMPRESSAO, PARA PARAFUSO DE FIXACAO M8 (UN)</t>
    </r>
  </si>
  <si>
    <r>
      <rPr>
        <b/>
        <sz val="8"/>
        <rFont val="Arial"/>
        <family val="2"/>
      </rPr>
      <t>17.1. UFSB-LOG-104 - Fornecimento e lançamento de cabo utp 4 pares cat 6 (m)</t>
    </r>
  </si>
  <si>
    <r>
      <rPr>
        <sz val="7"/>
        <rFont val="Calibri"/>
        <family val="2"/>
      </rPr>
      <t>00039599</t>
    </r>
  </si>
  <si>
    <r>
      <rPr>
        <sz val="7"/>
        <rFont val="Calibri"/>
        <family val="2"/>
      </rPr>
      <t>CABO DE PAR TRANCADO UTP, 4 PARES, CATEGORIA 6</t>
    </r>
  </si>
  <si>
    <r>
      <rPr>
        <b/>
        <sz val="8"/>
        <rFont val="Arial"/>
        <family val="2"/>
      </rPr>
      <t>17.2. UFSB-ELE-202 - FORNECIMENTO E INSTALAÇÃO DE ELETROCALHA PERFURADA 200 X 50 X 3000 MM (REF. MOPA OU SIMILAR (m)</t>
    </r>
  </si>
  <si>
    <r>
      <rPr>
        <b/>
        <sz val="8"/>
        <rFont val="Arial"/>
        <family val="2"/>
      </rPr>
      <t>17.3. UFSB-CONELE-001 - Curva horizontal 200 x 50 mm para eletrocalha metálica, com ângulo 90° (ref.: mopa ou similar) (un)</t>
    </r>
  </si>
  <si>
    <r>
      <rPr>
        <b/>
        <sz val="8"/>
        <rFont val="Arial"/>
        <family val="2"/>
      </rPr>
      <t>17.4. UFSB-CONELE-002 - Tala plana perfurada 50mm para eletrocalha metálica (ref.: mopa ou similar) (un)</t>
    </r>
  </si>
  <si>
    <r>
      <rPr>
        <sz val="7"/>
        <rFont val="Calibri"/>
        <family val="2"/>
      </rPr>
      <t>I09705</t>
    </r>
  </si>
  <si>
    <r>
      <rPr>
        <sz val="7"/>
        <rFont val="Calibri"/>
        <family val="2"/>
      </rPr>
      <t>Tala plana perfurada 50mm</t>
    </r>
  </si>
  <si>
    <r>
      <rPr>
        <b/>
        <sz val="8"/>
        <rFont val="Arial"/>
        <family val="2"/>
      </rPr>
      <t>17.5. UFSB-ELE-124 - CURVA VERTICAL 200 X 50 MM PARA ELETROCALHA METÁLICA, COM ÂNGULO 90° - FORNECIMENTO E INSTALAÇÃO (un)</t>
    </r>
  </si>
  <si>
    <r>
      <rPr>
        <sz val="7"/>
        <rFont val="Calibri"/>
        <family val="2"/>
      </rPr>
      <t>I11797</t>
    </r>
  </si>
  <si>
    <r>
      <rPr>
        <sz val="7"/>
        <rFont val="Calibri"/>
        <family val="2"/>
      </rPr>
      <t>Curva vertical 200 x 50 mm para eletrocalha metálica, com ângulo 90° (ref.: mopa ou similar)</t>
    </r>
  </si>
  <si>
    <r>
      <rPr>
        <b/>
        <sz val="8"/>
        <rFont val="Arial"/>
        <family val="2"/>
      </rPr>
      <t>17.6. UFSB-ELE-122 - FORNECIMENTO E INSTALAÇÃO DE SAÍDA HORIZONTAL PARA ELETRODUTO 3/4" (REF. VL 33 VALEMAM OU SIMILAR) (un)</t>
    </r>
  </si>
  <si>
    <r>
      <rPr>
        <b/>
        <sz val="8"/>
        <rFont val="Arial"/>
        <family val="2"/>
      </rPr>
      <t>17.7. 91863 - ELETRODUTO RÍGIDO ROSCÁVEL, PVC, DN 25 MM (3/4"), PARA CIRCUITOS TERMINAIS, INSTALADO EM FORRO - FORNECIMENTO E INSTALAÇÃO. AF_12/2015 (M)</t>
    </r>
  </si>
  <si>
    <r>
      <rPr>
        <b/>
        <sz val="8"/>
        <rFont val="Arial"/>
        <family val="2"/>
      </rPr>
      <t>17.8. 91890 - CURVA 90 GRAUS PARA ELETRODUTO, PVC, ROSCÁVEL, DN 25 MM (3/4"), PARA CIRCUITOS TERMINAIS, INSTALADA EM FORRO - FORNECIMENTO E INSTALAÇÃO. AF_12/2015 (UN)</t>
    </r>
  </si>
  <si>
    <r>
      <rPr>
        <b/>
        <sz val="8"/>
        <rFont val="Arial"/>
        <family val="2"/>
      </rPr>
      <t>17.9. UFSB-CONLOG-001 - TOMADA SIMPLES DE REDE RJ45 EMBUTIDA- FORNECIMENTO E INSTALAÇÃO. AF_11/2019 (UN)</t>
    </r>
  </si>
  <si>
    <r>
      <rPr>
        <sz val="7"/>
        <rFont val="Calibri"/>
        <family val="2"/>
      </rPr>
      <t>I12099</t>
    </r>
  </si>
  <si>
    <r>
      <rPr>
        <sz val="7"/>
        <rFont val="Calibri"/>
        <family val="2"/>
      </rPr>
      <t>Tomada para lógica, rj45, com placa, cat. 6</t>
    </r>
  </si>
  <si>
    <r>
      <rPr>
        <b/>
        <sz val="8"/>
        <rFont val="Arial"/>
        <family val="2"/>
      </rPr>
      <t>17.10. UFSB-CONLOG-002 - TOMADA DUPLA DE REDE RJ45 EMBUTIDA- FORNECIMENTO E INSTALAÇÃO. AF_11/2019 (UN)</t>
    </r>
  </si>
  <si>
    <r>
      <rPr>
        <sz val="7"/>
        <rFont val="Calibri"/>
        <family val="2"/>
      </rPr>
      <t>I07531</t>
    </r>
  </si>
  <si>
    <r>
      <rPr>
        <sz val="7"/>
        <rFont val="Calibri"/>
        <family val="2"/>
      </rPr>
      <t>Tomada dupla para lógica RJ45, 4"x2", embutir, completa, ref.0605, Fame ou similar</t>
    </r>
  </si>
  <si>
    <r>
      <rPr>
        <b/>
        <sz val="8"/>
        <rFont val="Arial"/>
        <family val="2"/>
      </rPr>
      <t>17.11. UFSB-LOG-072226 - RACK FECHADO DE PAREDE COM PORTA EM ACRÍLICO - 12 U´S FORNECIMENTO E INSTALAÇÃO (un)</t>
    </r>
  </si>
  <si>
    <r>
      <rPr>
        <sz val="7"/>
        <rFont val="Calibri"/>
        <family val="2"/>
      </rPr>
      <t>3950</t>
    </r>
  </si>
  <si>
    <r>
      <rPr>
        <sz val="7"/>
        <rFont val="Calibri"/>
        <family val="2"/>
      </rPr>
      <t>RACK DE PAREDE FECHADO COM PORTA EM ACRÍLICO - 12 U'S</t>
    </r>
  </si>
  <si>
    <r>
      <rPr>
        <b/>
        <sz val="8"/>
        <rFont val="Arial"/>
        <family val="2"/>
      </rPr>
      <t>17.12. UFSB-LOG-100 - Patch panel 24 portas cat.6, - FORNECIMENTO E INSTALAÇÃO (un)</t>
    </r>
  </si>
  <si>
    <r>
      <rPr>
        <sz val="7"/>
        <rFont val="Calibri"/>
        <family val="2"/>
      </rPr>
      <t>I06638</t>
    </r>
  </si>
  <si>
    <r>
      <rPr>
        <sz val="7"/>
        <rFont val="Calibri"/>
        <family val="2"/>
      </rPr>
      <t>Patch panel 24 portas cat.6, Wiring</t>
    </r>
  </si>
  <si>
    <r>
      <rPr>
        <b/>
        <sz val="8"/>
        <rFont val="Arial"/>
        <family val="2"/>
      </rPr>
      <t>17.13. UFSB-LOG-39606 - Patch cable (Patch cord azul) cat.6 c/1,50m - FORNECIMENTO E INSTALAÇÃO (un)</t>
    </r>
  </si>
  <si>
    <r>
      <rPr>
        <sz val="7"/>
        <rFont val="Calibri"/>
        <family val="2"/>
      </rPr>
      <t>00039606</t>
    </r>
  </si>
  <si>
    <r>
      <rPr>
        <sz val="7"/>
        <rFont val="Calibri"/>
        <family val="2"/>
      </rPr>
      <t>PATCH CORD, CATEGORIA 6, EXTENSAO DE 1,50 M</t>
    </r>
  </si>
  <si>
    <r>
      <rPr>
        <b/>
        <sz val="8"/>
        <rFont val="Arial"/>
        <family val="2"/>
      </rPr>
      <t>17.14. I000041 - FIBRA OPTICA - CONECTOR OPTICO SIMPLEX MM LC (UN)</t>
    </r>
  </si>
  <si>
    <r>
      <rPr>
        <b/>
        <sz val="8"/>
        <rFont val="Arial"/>
        <family val="2"/>
      </rPr>
      <t>17.15. UFSB-LOG-S07384 - Fixação de eletrocalhas com suporte vertical, vergalhão (Tirante) com rosca total e chumbador (marvitec ref. 1431 ou similar) (UN)</t>
    </r>
  </si>
  <si>
    <r>
      <rPr>
        <sz val="7"/>
        <rFont val="Calibri"/>
        <family val="2"/>
      </rPr>
      <t>I02234</t>
    </r>
  </si>
  <si>
    <r>
      <rPr>
        <sz val="7"/>
        <rFont val="Calibri"/>
        <family val="2"/>
      </rPr>
      <t>Vergalhão (Tirante) com rosca total ø 1/4"x1000mm (marvitec ref. 1431 ou similar)</t>
    </r>
  </si>
  <si>
    <r>
      <rPr>
        <sz val="7"/>
        <rFont val="Calibri"/>
        <family val="2"/>
      </rPr>
      <t>I03640</t>
    </r>
  </si>
  <si>
    <r>
      <rPr>
        <sz val="7"/>
        <rFont val="Calibri"/>
        <family val="2"/>
      </rPr>
      <t>Suporte vertical  200 x 100 mm  para fixação de eletrocalha metálica ( ref.: Mopa ou similar)</t>
    </r>
  </si>
  <si>
    <r>
      <rPr>
        <sz val="7"/>
        <rFont val="Calibri"/>
        <family val="2"/>
      </rPr>
      <t>00011977</t>
    </r>
  </si>
  <si>
    <r>
      <rPr>
        <sz val="7"/>
        <rFont val="Calibri"/>
        <family val="2"/>
      </rPr>
      <t>CHUMBADOR DE ACO, DIAMETRO 1/2", COMPRIMENTO 75 MM</t>
    </r>
  </si>
  <si>
    <r>
      <rPr>
        <b/>
        <sz val="8"/>
        <rFont val="Arial"/>
        <family val="2"/>
      </rPr>
      <t>17.16. UFSB-LOG-69.08.010 - Distribuidor interno óptico - 1 U para até 24 fibras (un)</t>
    </r>
  </si>
  <si>
    <r>
      <rPr>
        <sz val="7"/>
        <rFont val="Calibri"/>
        <family val="2"/>
      </rPr>
      <t>P.17.000.042522</t>
    </r>
  </si>
  <si>
    <r>
      <rPr>
        <sz val="7"/>
        <rFont val="Calibri"/>
        <family val="2"/>
      </rPr>
      <t>Distribuidor interno óptico para 1 U 24 fibras (DIO) B48, para montagem em rack 19"/ 23"</t>
    </r>
  </si>
  <si>
    <r>
      <rPr>
        <sz val="7"/>
        <rFont val="Calibri"/>
        <family val="2"/>
      </rPr>
      <t>P.17.000.042523</t>
    </r>
  </si>
  <si>
    <r>
      <rPr>
        <sz val="7"/>
        <rFont val="Calibri"/>
        <family val="2"/>
      </rPr>
      <t>Adaptador, modelo MM (62,5) SC-SPC, MM (62,5) LC-SPC ou MM (62,5) ST-ST-SPC ou equivalente, para distribuidor interno óptico 24 fibras (DIO) B48</t>
    </r>
  </si>
  <si>
    <r>
      <rPr>
        <b/>
        <sz val="8"/>
        <rFont val="Arial"/>
        <family val="2"/>
      </rPr>
      <t>17.17. UFSB-LOG-66.20.150 - Guia organizadora de cabos para rack, 19´ 1 U (un)</t>
    </r>
  </si>
  <si>
    <r>
      <rPr>
        <sz val="7"/>
        <rFont val="Calibri"/>
        <family val="2"/>
      </rPr>
      <t>P.17.000.030518</t>
    </r>
  </si>
  <si>
    <r>
      <rPr>
        <sz val="7"/>
        <rFont val="Calibri"/>
        <family val="2"/>
      </rPr>
      <t>Guia organizadora de cabos para rack, 019´ 1U</t>
    </r>
  </si>
  <si>
    <r>
      <rPr>
        <b/>
        <sz val="8"/>
        <rFont val="Arial"/>
        <family val="2"/>
      </rPr>
      <t>17.18. 97892 - CAIXA ENTERRADA ELÉTRICA RETANGULAR, EM ALVENARIA COM BLOCOS DE CONCRETO, FUNDO COM BRITA, DIMENSÕES INTERNAS: 0,6X0,6X0,6 M. AF_05/2018 (UN)</t>
    </r>
  </si>
  <si>
    <r>
      <rPr>
        <sz val="7"/>
        <rFont val="Calibri"/>
        <family val="2"/>
      </rPr>
      <t>97735</t>
    </r>
  </si>
  <si>
    <r>
      <rPr>
        <sz val="7"/>
        <rFont val="Calibri"/>
        <family val="2"/>
      </rPr>
      <t>PEÇA RETANGULAR PRÉ-MOLDADA, VOLUME DE CONCRETO DE 30 A 100 LITROS, TAXA DE AÇO APROXIMADA DE 30KG/M³. AF_01/2018</t>
    </r>
  </si>
  <si>
    <r>
      <rPr>
        <sz val="7"/>
        <rFont val="Calibri"/>
        <family val="2"/>
      </rPr>
      <t>101623</t>
    </r>
  </si>
  <si>
    <r>
      <rPr>
        <sz val="7"/>
        <rFont val="Calibri"/>
        <family val="2"/>
      </rPr>
      <t>PREPARO DE FUNDO DE VALA COM LARGURA MENOR QUE 1,5 M, COM CAMADA DE BRITA, LANÇAMENTO MECANIZADO. AF_08/2020</t>
    </r>
  </si>
  <si>
    <r>
      <rPr>
        <b/>
        <sz val="8"/>
        <rFont val="Arial"/>
        <family val="2"/>
      </rPr>
      <t>17.19. 93009 - ELETRODUTO RÍGIDO ROSCÁVEL, PVC, DN 60 MM (2") - FORNECIMENTO E INSTALAÇÃO. AF_12/2015 (M)</t>
    </r>
  </si>
  <si>
    <r>
      <rPr>
        <b/>
        <sz val="8"/>
        <rFont val="Arial"/>
        <family val="2"/>
      </rPr>
      <t>17.20. 91864 - ELETRODUTO RÍGIDO ROSCÁVEL, PVC, DN 32 MM (1"), PARA CIRCUITOS TERMINAIS, INSTALADO EM FORRO - FORNECIMENTO E INSTALAÇÃO. AF_12/2015 (M)</t>
    </r>
  </si>
  <si>
    <r>
      <rPr>
        <b/>
        <sz val="8"/>
        <rFont val="Arial"/>
        <family val="2"/>
      </rPr>
      <t>17.21. 91893 - CURVA 90 GRAUS PARA ELETRODUTO, PVC, ROSCÁVEL, DN 32 MM (1"), PARA CIRCUITOS TERMINAIS, INSTALADA EM FORRO - FORNECIMENTO E INSTALAÇÃO. AF_12/2015 (UN)</t>
    </r>
  </si>
  <si>
    <r>
      <rPr>
        <b/>
        <sz val="8"/>
        <rFont val="Arial"/>
        <family val="2"/>
      </rPr>
      <t>17.22. 91875 - LUVA PARA ELETRODUTO, PVC, ROSCÁVEL, DN 25 MM (3/4"), PARA CIRCUITOS TERMINAIS, INSTALADA EM FORRO - FORNECIMENTO E INSTALAÇÃO. AF_12/2015 (UN)</t>
    </r>
  </si>
  <si>
    <r>
      <rPr>
        <b/>
        <sz val="8"/>
        <rFont val="Arial"/>
        <family val="2"/>
      </rPr>
      <t>17.23. 91876 - LUVA PARA ELETRODUTO, PVC, ROSCÁVEL, DN 32 MM (1"), PARA CIRCUITOS TERMINAIS, INSTALADA EM FORRO - FORNECIMENTO E INSTALAÇÃO. AF_12/2015 (UN)</t>
    </r>
  </si>
  <si>
    <r>
      <rPr>
        <b/>
        <sz val="8"/>
        <rFont val="Arial"/>
        <family val="2"/>
      </rPr>
      <t>17.24. 93014 - LUVA PARA ELETRODUTO, PVC, ROSCÁVEL, DN 60 MM (2") - FORNECIMENTO E INSTALAÇÃO. AF_12/2015 (UN)</t>
    </r>
  </si>
  <si>
    <r>
      <rPr>
        <b/>
        <sz val="8"/>
        <rFont val="Arial"/>
        <family val="2"/>
      </rPr>
      <t>17.25. UFSB-LOG-05 - Cabo de fibra ótica de 6 vias monomodo (m)</t>
    </r>
  </si>
  <si>
    <r>
      <rPr>
        <sz val="7"/>
        <rFont val="Calibri"/>
        <family val="2"/>
      </rPr>
      <t>I08926</t>
    </r>
  </si>
  <si>
    <r>
      <rPr>
        <sz val="7"/>
        <rFont val="Calibri"/>
        <family val="2"/>
      </rPr>
      <t>Cabo de fibra ótica de 6 vias</t>
    </r>
  </si>
  <si>
    <r>
      <rPr>
        <b/>
        <sz val="8"/>
        <rFont val="Arial"/>
        <family val="2"/>
      </rPr>
      <t>18.1. 98557 - IMPERMEABILIZAÇÃO DE SUPERFÍCIE COM EMULSÃO ASFÁLTICA, 2 DEMÃOS AF_06/2018 (M2)</t>
    </r>
  </si>
  <si>
    <r>
      <rPr>
        <sz val="7"/>
        <rFont val="Calibri"/>
        <family val="2"/>
      </rPr>
      <t>00000626</t>
    </r>
  </si>
  <si>
    <r>
      <rPr>
        <sz val="7"/>
        <rFont val="Calibri"/>
        <family val="2"/>
      </rPr>
      <t>MANTA LIQUIDA DE BASE ASFALTICA MODIFICADA COM A ADICAO DE ELASTOMEROS DILUIDOS EM SOLVENTE ORGANICO, APLICACAO A FRIO (MEMBRANA IMPERMEABILIZANTE ASFASTICA)</t>
    </r>
  </si>
  <si>
    <r>
      <rPr>
        <sz val="7"/>
        <rFont val="Calibri"/>
        <family val="2"/>
      </rPr>
      <t>88243</t>
    </r>
  </si>
  <si>
    <r>
      <rPr>
        <sz val="7"/>
        <rFont val="Calibri"/>
        <family val="2"/>
      </rPr>
      <t>AJUDANTE ESPECIALIZADO COM ENCARGOS COMPLEMENTARES</t>
    </r>
  </si>
  <si>
    <r>
      <rPr>
        <sz val="7"/>
        <rFont val="Calibri"/>
        <family val="2"/>
      </rPr>
      <t>88270</t>
    </r>
  </si>
  <si>
    <r>
      <rPr>
        <sz val="7"/>
        <rFont val="Calibri"/>
        <family val="2"/>
      </rPr>
      <t>IMPERMEABILIZADOR COM ENCARGOS COMPLEMENTARES</t>
    </r>
  </si>
  <si>
    <r>
      <rPr>
        <b/>
        <sz val="8"/>
        <rFont val="Arial"/>
        <family val="2"/>
      </rPr>
      <t>18.2. UFSB-CIV-96372 - INSTALAÇÃO DE ISOLAMENTO COM LÃ DE VIDRO EM PAREDES DRYWALL. (M2)</t>
    </r>
  </si>
  <si>
    <r>
      <rPr>
        <sz val="7"/>
        <rFont val="Calibri"/>
        <family val="2"/>
      </rPr>
      <t>00003412</t>
    </r>
  </si>
  <si>
    <r>
      <rPr>
        <sz val="7"/>
        <rFont val="Calibri"/>
        <family val="2"/>
      </rPr>
      <t>PAINEL DE LA DE VIDRO SEM REVESTIMENTO PSI 20, E = 25 MM, DE 1200 X 600 MM</t>
    </r>
  </si>
  <si>
    <r>
      <rPr>
        <b/>
        <sz val="8"/>
        <rFont val="Arial"/>
        <family val="2"/>
      </rPr>
      <t>18.3. UFSB-IMPER-119501 - FORNEC. E COLOCACAO DE LONA PLASTICA PRETA, PARA IMPERMEABILIZACAO, ESPESSURA 150 MICRAS (m2)</t>
    </r>
  </si>
  <si>
    <r>
      <rPr>
        <sz val="7"/>
        <rFont val="Calibri"/>
        <family val="2"/>
      </rPr>
      <t>00003777</t>
    </r>
  </si>
  <si>
    <r>
      <rPr>
        <sz val="7"/>
        <rFont val="Calibri"/>
        <family val="2"/>
      </rPr>
      <t>LONA PLASTICA PRETA, E= 150 MICRA</t>
    </r>
  </si>
  <si>
    <r>
      <rPr>
        <b/>
        <sz val="8"/>
        <rFont val="Arial"/>
        <family val="2"/>
      </rPr>
      <t>19.1.1. 92979 - CABO DE COBRE FLEXÍVEL ISOLADO, 10 MM², ANTI-CHAMA 450/750 V, PARA DISTRIBUIÇÃO - FORNECIMENTO E INSTALAÇÃO. AF_12/2015 (M)</t>
    </r>
  </si>
  <si>
    <r>
      <rPr>
        <sz val="7"/>
        <rFont val="Calibri"/>
        <family val="2"/>
      </rPr>
      <t>00000980</t>
    </r>
  </si>
  <si>
    <r>
      <rPr>
        <sz val="7"/>
        <rFont val="Calibri"/>
        <family val="2"/>
      </rPr>
      <t>CABO DE COBRE, FLEXIVEL, CLASSE 4 OU 5, ISOLACAO EM PVC/A, ANTICHAMA BWF-B, 1 CONDUTOR, 450/750 V, SECAO NOMINAL 10 MM2</t>
    </r>
  </si>
  <si>
    <r>
      <rPr>
        <b/>
        <sz val="8"/>
        <rFont val="Arial"/>
        <family val="2"/>
      </rPr>
      <t>19.1.2. 91835 - ELETRODUTO FLEXÍVEL CORRUGADO REFORÇADO, PVC, DN 25 MM (3/4"), PARA CIRCUITOS TERMINAIS, INSTALADO EM FORRO - FORNECIMENTO E INSTALAÇÃO. AF_12/2015 (M)</t>
    </r>
  </si>
  <si>
    <r>
      <rPr>
        <sz val="7"/>
        <rFont val="Calibri"/>
        <family val="2"/>
      </rPr>
      <t>00039244</t>
    </r>
  </si>
  <si>
    <r>
      <rPr>
        <sz val="7"/>
        <rFont val="Calibri"/>
        <family val="2"/>
      </rPr>
      <t>ELETRODUTO PVC FLEXIVEL CORRUGADO, REFORCADO, COR LARANJA, DE 25 MM, PARA LAJES E PISOS</t>
    </r>
  </si>
  <si>
    <r>
      <rPr>
        <b/>
        <sz val="8"/>
        <rFont val="Arial"/>
        <family val="2"/>
      </rPr>
      <t>19.1.3. 95733 - LUVA PARA ELETRODUTO, PVC, SOLDÁVEL, DN 25 MM (3/4??), APARENTE, INSTALADA EM TETO - FORNECIMENTO E INSTALAÇÃO. AF_11/2016_P (UN)</t>
    </r>
  </si>
  <si>
    <r>
      <rPr>
        <sz val="7"/>
        <rFont val="Calibri"/>
        <family val="2"/>
      </rPr>
      <t>00020080</t>
    </r>
  </si>
  <si>
    <r>
      <rPr>
        <sz val="7"/>
        <rFont val="Calibri"/>
        <family val="2"/>
      </rPr>
      <t>ADESIVO PLASTICO PARA PVC, FRASCO COM 175 GR</t>
    </r>
  </si>
  <si>
    <r>
      <rPr>
        <b/>
        <sz val="8"/>
        <rFont val="Arial"/>
        <family val="2"/>
      </rPr>
      <t>19.1.4. 97559 - CURVA 135 GRAUS PARA ELETRODUTO, PVC, ROSCÁVEL, DN 25 MM (3/4?), PARA CIRCUITOS TERMINAIS, INSTALADA EM FORRO - FORNECIMENTO E INSTALAÇÃO. AF_12/2015 (UN)</t>
    </r>
  </si>
  <si>
    <r>
      <rPr>
        <sz val="7"/>
        <rFont val="Calibri"/>
        <family val="2"/>
      </rPr>
      <t>00039274</t>
    </r>
  </si>
  <si>
    <r>
      <rPr>
        <sz val="7"/>
        <rFont val="Calibri"/>
        <family val="2"/>
      </rPr>
      <t>CURVA 135 GRAUS, DE PVC RIGIDO ROSCAVEL, DE 3/4", PARA ELETRODUTO</t>
    </r>
  </si>
  <si>
    <r>
      <rPr>
        <b/>
        <sz val="8"/>
        <rFont val="Arial"/>
        <family val="2"/>
      </rPr>
      <t>19.1.5. 74130/003 - DISJUNTOR TERMOMAGNETICO BIPOLAR PADRAO NEMA (AMERICANO) 10 A 50A 240V, FORNECIMENTO E INSTALACAO (UN)</t>
    </r>
  </si>
  <si>
    <r>
      <rPr>
        <sz val="7"/>
        <rFont val="Calibri"/>
        <family val="2"/>
      </rPr>
      <t>00002388</t>
    </r>
  </si>
  <si>
    <r>
      <rPr>
        <sz val="7"/>
        <rFont val="Calibri"/>
        <family val="2"/>
      </rPr>
      <t>DISJUNTOR TIPO NEMA, BIPOLAR 10  ATE  50 A, TENSAO MAXIMA 415 V</t>
    </r>
  </si>
  <si>
    <r>
      <rPr>
        <b/>
        <sz val="8"/>
        <rFont val="Arial"/>
        <family val="2"/>
      </rPr>
      <t>19.1.6. 97333 - TUBO EM COBRE FLEXÍVEL, DN 1/2", COM ISOLAMENTO, INSTALADO EM RAMAL DE ALIMENTAÇÃO DE AR CONDICIONADO COM CONDENSADORA CENTRAL ? FORNECIMENTO E INSTALAÇÃO. AF_12/2015 (M)</t>
    </r>
  </si>
  <si>
    <r>
      <rPr>
        <sz val="7"/>
        <rFont val="Calibri"/>
        <family val="2"/>
      </rPr>
      <t>00039660</t>
    </r>
  </si>
  <si>
    <r>
      <rPr>
        <sz val="7"/>
        <rFont val="Calibri"/>
        <family val="2"/>
      </rPr>
      <t>TUBO DE COBRE FLEXIVEL, D = 1/2 ", E = 0,79 MM, PARA AR-CONDICIONADO/ INSTALACOES GAS RESIDENCIAIS E COMERCIAIS</t>
    </r>
  </si>
  <si>
    <r>
      <rPr>
        <sz val="7"/>
        <rFont val="Calibri"/>
        <family val="2"/>
      </rPr>
      <t>00039737</t>
    </r>
  </si>
  <si>
    <r>
      <rPr>
        <sz val="7"/>
        <rFont val="Calibri"/>
        <family val="2"/>
      </rPr>
      <t>TUBO DE BORRACHA ELASTOMERICA FLEXIVEL, PRETA, PARA ISOLAMENTO TERMICO DE TUBULACAO, DN 1/2" (12 MM), E= 19 MM, COEFICIENTE DE CONDUTIVIDADE TERMICA 0,036W/mK, VAPOR DE AGUA MAIOR OU IGUAL A 10.000</t>
    </r>
  </si>
  <si>
    <r>
      <rPr>
        <b/>
        <sz val="8"/>
        <rFont val="Arial"/>
        <family val="2"/>
      </rPr>
      <t>19.1.7. 97334 - TUBO EM COBRE FLEXÍVEL, DN 5/8?, COM ISOLAMENTO, INSTALADO EM RAMAL DE ALIMENTAÇÃO DE AR CONDICIONADO COM CONDENSADORA CENTRAL FORNECIMENTO E INSTALAÇÃO. AF_12/2015 (M)</t>
    </r>
  </si>
  <si>
    <r>
      <rPr>
        <sz val="7"/>
        <rFont val="Calibri"/>
        <family val="2"/>
      </rPr>
      <t>00039665</t>
    </r>
  </si>
  <si>
    <r>
      <rPr>
        <sz val="7"/>
        <rFont val="Calibri"/>
        <family val="2"/>
      </rPr>
      <t>TUBO DE COBRE FLEXIVEL, D = 5/8 ", E = 0,79 MM, PARA AR-CONDICIONADO/ INSTALACOES GAS RESIDENCIAIS E COMERCIAIS</t>
    </r>
  </si>
  <si>
    <r>
      <rPr>
        <sz val="7"/>
        <rFont val="Calibri"/>
        <family val="2"/>
      </rPr>
      <t>00039853</t>
    </r>
  </si>
  <si>
    <r>
      <rPr>
        <sz val="7"/>
        <rFont val="Calibri"/>
        <family val="2"/>
      </rPr>
      <t>TUBO DE BORRACHA ELASTOMERICA FLEXIVEL, PRETA, PARA ISOLAMENTO TERMICO DE TUBULACAO, DN 5/8" (15 MM), E= 19 MM, COEFICIENTE DE CONDUTIVIDADE TERMICA 0,036W/MK, VAPOR DE AGUA MAIOR OU IGUAL A 10.000</t>
    </r>
  </si>
  <si>
    <r>
      <rPr>
        <b/>
        <sz val="8"/>
        <rFont val="Arial"/>
        <family val="2"/>
      </rPr>
      <t>19.1.8. 88248 - AUXILIAR DE ENCANADOR OU BOMBEIRO HIDRÁULICO COM ENCARGOS COMPLEMENTARES (H)</t>
    </r>
  </si>
  <si>
    <r>
      <rPr>
        <b/>
        <sz val="6"/>
        <rFont val="Calibri"/>
        <family val="2"/>
      </rPr>
      <t>GERAL</t>
    </r>
  </si>
  <si>
    <r>
      <rPr>
        <sz val="7"/>
        <rFont val="Calibri"/>
        <family val="2"/>
      </rPr>
      <t>00037370</t>
    </r>
  </si>
  <si>
    <r>
      <rPr>
        <sz val="7"/>
        <rFont val="Calibri"/>
        <family val="2"/>
      </rPr>
      <t>ALIMENTACAO - HORISTA (COLETADO CAIXA)</t>
    </r>
  </si>
  <si>
    <r>
      <rPr>
        <sz val="7"/>
        <rFont val="Calibri"/>
        <family val="2"/>
      </rPr>
      <t>00037371</t>
    </r>
  </si>
  <si>
    <r>
      <rPr>
        <sz val="7"/>
        <rFont val="Calibri"/>
        <family val="2"/>
      </rPr>
      <t>TRANSPORTE - HORISTA (COLETADO CAIXA)</t>
    </r>
  </si>
  <si>
    <r>
      <rPr>
        <sz val="7"/>
        <rFont val="Calibri"/>
        <family val="2"/>
      </rPr>
      <t>00037372</t>
    </r>
  </si>
  <si>
    <r>
      <rPr>
        <sz val="7"/>
        <rFont val="Calibri"/>
        <family val="2"/>
      </rPr>
      <t>EXAMES - HORISTA (COLETADO CAIXA)</t>
    </r>
  </si>
  <si>
    <r>
      <rPr>
        <sz val="7"/>
        <rFont val="Calibri"/>
        <family val="2"/>
      </rPr>
      <t>00037373</t>
    </r>
  </si>
  <si>
    <r>
      <rPr>
        <sz val="7"/>
        <rFont val="Calibri"/>
        <family val="2"/>
      </rPr>
      <t>SEGURO - HORISTA (COLETADO CAIXA)</t>
    </r>
  </si>
  <si>
    <r>
      <rPr>
        <b/>
        <sz val="6"/>
        <rFont val="Calibri"/>
        <family val="2"/>
      </rPr>
      <t>TOTAL GERAL:</t>
    </r>
  </si>
  <si>
    <r>
      <rPr>
        <sz val="7"/>
        <rFont val="Calibri"/>
        <family val="2"/>
      </rPr>
      <t>00000246</t>
    </r>
  </si>
  <si>
    <r>
      <rPr>
        <sz val="7"/>
        <rFont val="Calibri"/>
        <family val="2"/>
      </rPr>
      <t>AUXILIAR DE ENCANADOR OU BOMBEIRO HIDRAULICO</t>
    </r>
  </si>
  <si>
    <r>
      <rPr>
        <sz val="7"/>
        <rFont val="Calibri"/>
        <family val="2"/>
      </rPr>
      <t>00043461</t>
    </r>
  </si>
  <si>
    <r>
      <rPr>
        <sz val="7"/>
        <rFont val="Calibri"/>
        <family val="2"/>
      </rPr>
      <t>FERRAMENTAS - FAMILIA ENCANADOR - HORISTA (ENCARGOS COMPLEMENTARES - COLETADO CAIXA)</t>
    </r>
  </si>
  <si>
    <r>
      <rPr>
        <sz val="7"/>
        <rFont val="Calibri"/>
        <family val="2"/>
      </rPr>
      <t>00043485</t>
    </r>
  </si>
  <si>
    <r>
      <rPr>
        <sz val="7"/>
        <rFont val="Calibri"/>
        <family val="2"/>
      </rPr>
      <t>EPI - FAMILIA ENCANADOR - HORISTA (ENCARGOS COMPLEMENTARES - COLETADO CAIXA)</t>
    </r>
  </si>
  <si>
    <r>
      <rPr>
        <sz val="7"/>
        <rFont val="Calibri"/>
        <family val="2"/>
      </rPr>
      <t>95317</t>
    </r>
  </si>
  <si>
    <r>
      <rPr>
        <sz val="7"/>
        <rFont val="Calibri"/>
        <family val="2"/>
      </rPr>
      <t>CURSO DE CAPACITAÇÃO PARA AUXILIAR DE ENCANADOR OU BOMBEIRO HIDRÁULICO (ENCARGOS COMPLEMENTARES) - HORISTA</t>
    </r>
  </si>
  <si>
    <r>
      <rPr>
        <b/>
        <sz val="8"/>
        <rFont val="Arial"/>
        <family val="2"/>
      </rPr>
      <t>19.1.9. 88267 - ENCANADOR OU BOMBEIRO HIDRÁULICO COM ENCARGOS COMPLEMENTARES (H)</t>
    </r>
  </si>
  <si>
    <r>
      <rPr>
        <sz val="7"/>
        <rFont val="Calibri"/>
        <family val="2"/>
      </rPr>
      <t>00002696</t>
    </r>
  </si>
  <si>
    <r>
      <rPr>
        <sz val="7"/>
        <rFont val="Calibri"/>
        <family val="2"/>
      </rPr>
      <t>ENCANADOR OU BOMBEIRO HIDRAULICO</t>
    </r>
  </si>
  <si>
    <r>
      <rPr>
        <sz val="7"/>
        <rFont val="Calibri"/>
        <family val="2"/>
      </rPr>
      <t>95335</t>
    </r>
  </si>
  <si>
    <r>
      <rPr>
        <sz val="7"/>
        <rFont val="Calibri"/>
        <family val="2"/>
      </rPr>
      <t>CURSO DE CAPACITAÇÃO PARA ENCANADOR OU BOMBEIRO HIDRÁULICO (ENCARGOS COMPLEMENTARES) - HORISTA</t>
    </r>
  </si>
  <si>
    <r>
      <rPr>
        <b/>
        <sz val="8"/>
        <rFont val="Arial"/>
        <family val="2"/>
      </rPr>
      <t>19.1.10. 95541 - FIXAÇÃO UTILIZANDO PARAFUSO E BUCHA DE NYLON, SOMENTE MÃO DE OBRA. AF_10/2016 (UN)</t>
    </r>
  </si>
  <si>
    <r>
      <rPr>
        <b/>
        <sz val="8"/>
        <rFont val="Arial"/>
        <family val="2"/>
      </rPr>
      <t>19.2.1. 675 - DIFUSOR COM REGISTRO 4 VIAS BRANCO ADLT  200 X 200 MM (UN)</t>
    </r>
  </si>
  <si>
    <r>
      <rPr>
        <b/>
        <sz val="8"/>
        <rFont val="Arial"/>
        <family val="2"/>
      </rPr>
      <t>19.2.2. 667 - DIFUSOR COM REGISTRO 4 VIAS BRANCO ADLT  300X 300 MM (UN)</t>
    </r>
  </si>
  <si>
    <r>
      <rPr>
        <b/>
        <sz val="8"/>
        <rFont val="Arial"/>
        <family val="2"/>
      </rPr>
      <t>19.2.3. 509 - FITA ALUMINIO 50 X 50 MM (UN)</t>
    </r>
  </si>
  <si>
    <r>
      <rPr>
        <b/>
        <sz val="8"/>
        <rFont val="Arial"/>
        <family val="2"/>
      </rPr>
      <t>19.2.4. 617 - MPU SELANTE ACRILICO 430 GR (UN)</t>
    </r>
  </si>
  <si>
    <r>
      <rPr>
        <b/>
        <sz val="8"/>
        <rFont val="Arial"/>
        <family val="2"/>
      </rPr>
      <t>19.2.5. 508 - PAINEL MPU 20 MM X 2 MX1,2M (UN)</t>
    </r>
  </si>
  <si>
    <r>
      <rPr>
        <b/>
        <sz val="8"/>
        <rFont val="Arial"/>
        <family val="2"/>
      </rPr>
      <t>19.2.6. 21281 1 - PERFIL "CANTO ACABAMENTO" EM PVC P/PAINEL MPU P/DUTOS DE AR CONDICIONADO C/10 PÇS (UN)</t>
    </r>
  </si>
  <si>
    <r>
      <rPr>
        <b/>
        <sz val="8"/>
        <rFont val="Arial"/>
        <family val="2"/>
      </rPr>
      <t>19.2.7. 21281 2 - PERFIL "CANTO" EM AÇO P/PAINEL MPU P/DUTOS DE AR CONDICIONADO C/100 PÇS (UN)</t>
    </r>
  </si>
  <si>
    <r>
      <rPr>
        <b/>
        <sz val="8"/>
        <rFont val="Arial"/>
        <family val="2"/>
      </rPr>
      <t>19.2.8. 21281  3 - ADESIVO DE CONTATO CASCOLAR 2,8 LITROS  (UN)</t>
    </r>
  </si>
  <si>
    <r>
      <rPr>
        <b/>
        <sz val="8"/>
        <rFont val="Arial"/>
        <family val="2"/>
      </rPr>
      <t>19.2.9. 21281  4 - PERFIL BAIONETA EM ALUMINIO PARA PAINEL MPU  (UN)</t>
    </r>
  </si>
  <si>
    <r>
      <rPr>
        <b/>
        <sz val="8"/>
        <rFont val="Arial"/>
        <family val="2"/>
      </rPr>
      <t>19.2.10. COT 01 - AR CONDICIONADO SPLITAO 7,5 TR 220 VOLTS (CARRIER OU SIMILAR) (UN)</t>
    </r>
  </si>
  <si>
    <r>
      <rPr>
        <b/>
        <sz val="8"/>
        <rFont val="Arial"/>
        <family val="2"/>
      </rPr>
      <t>20.1.1. 88248 - AUXILIAR DE ENCANADOR OU BOMBEIRO HIDRÁULICO COM ENCARGOS COMPLEMENTARES (H)</t>
    </r>
  </si>
  <si>
    <r>
      <rPr>
        <b/>
        <sz val="8"/>
        <rFont val="Arial"/>
        <family val="2"/>
      </rPr>
      <t>20.1.2. 88267 - ENCANADOR OU BOMBEIRO HIDRÁULICO COM ENCARGOS COMPLEMENTARES (H)</t>
    </r>
  </si>
  <si>
    <r>
      <rPr>
        <b/>
        <sz val="8"/>
        <rFont val="Arial"/>
        <family val="2"/>
      </rPr>
      <t>20.1.3. 95541 - FIXAÇÃO UTILIZANDO PARAFUSO E BUCHA DE NYLON, SOMENTE MÃO DE OBRA. AF_10/2016 (UN)</t>
    </r>
  </si>
  <si>
    <r>
      <rPr>
        <b/>
        <sz val="8"/>
        <rFont val="Arial"/>
        <family val="2"/>
      </rPr>
      <t>20.1.4. 100762 - PINTURA COM TINTA ALQUÍDICA DE ACABAMENTO (ESMALTE SINTÉTICO FOSCO) APLICADA A ROLO OU PINCEL SOBRE SUPERFÍCIES METÁLICAS (EXCETO PERFIL) EXECUTADO EM OBRA (02 DEMÃOS). AF_01/2020 (M2)</t>
    </r>
  </si>
  <si>
    <r>
      <rPr>
        <sz val="7"/>
        <rFont val="Calibri"/>
        <family val="2"/>
      </rPr>
      <t>00007288</t>
    </r>
  </si>
  <si>
    <r>
      <rPr>
        <sz val="7"/>
        <rFont val="Calibri"/>
        <family val="2"/>
      </rPr>
      <t>TINTA ESMALTE SINTETICO PREMIUM FOSCO</t>
    </r>
  </si>
  <si>
    <r>
      <rPr>
        <b/>
        <sz val="8"/>
        <rFont val="Arial"/>
        <family val="2"/>
      </rPr>
      <t>20.1.5. 93358 - ESCAVAÇÃO MANUAL DE VALA COM PROFUNDIDADE MENOR OU IGUAL A 1,30 M. AF_03/2016 (M3)</t>
    </r>
  </si>
  <si>
    <r>
      <rPr>
        <b/>
        <sz val="8"/>
        <rFont val="Arial"/>
        <family val="2"/>
      </rPr>
      <t>20.1.6. 101618 - PREPARO DE FUNDO DE VALA COM LARGURA MENOR QUE 1,5 M, COM CAMADA DE AREIA, LANÇAMENTO MANUAL. AF_08/2020 (M3)</t>
    </r>
  </si>
  <si>
    <r>
      <rPr>
        <b/>
        <sz val="8"/>
        <rFont val="Arial"/>
        <family val="2"/>
      </rPr>
      <t>20.1.7. 96616 - LASTRO DE CONCRETO MAGRO, APLICADO EM BLOCOS DE COROAMENTO OU SAPATAS. AF_08/2017 (M3)</t>
    </r>
  </si>
  <si>
    <r>
      <rPr>
        <b/>
        <sz val="8"/>
        <rFont val="Arial"/>
        <family val="2"/>
      </rPr>
      <t>20.1.8. 96995 - REATERRO MANUAL APILOADO COM SOQUETE. AF_10/2017 (M3)</t>
    </r>
  </si>
  <si>
    <r>
      <rPr>
        <b/>
        <sz val="8"/>
        <rFont val="Arial"/>
        <family val="2"/>
      </rPr>
      <t>20.1.9. 94964 - CONCRETO FCK = 20MPA, TRAÇO 1:2,7:3 (CIMENTO/ AREIA MÉDIA/ BRITA 1) - PREPARO MECÂNICO COM BETONEIRA 400 L. AF_07/2016 (M3)</t>
    </r>
  </si>
  <si>
    <r>
      <rPr>
        <b/>
        <sz val="8"/>
        <rFont val="Arial"/>
        <family val="2"/>
      </rPr>
      <t>20.1.10. 92873 - LANÇAMENTO COM USO DE BALDES, ADENSAMENTO E ACABAMENTO DE CONCRETO EM ESTRUTURAS. AF_12/2015 (M3)</t>
    </r>
  </si>
  <si>
    <r>
      <rPr>
        <b/>
        <sz val="8"/>
        <rFont val="Arial"/>
        <family val="2"/>
      </rPr>
      <t>20.2.1. 88248 - AUXILIAR DE ENCANADOR OU BOMBEIRO HIDRÁULICO COM ENCARGOS COMPLEMENTARES (H)</t>
    </r>
  </si>
  <si>
    <r>
      <rPr>
        <b/>
        <sz val="8"/>
        <rFont val="Arial"/>
        <family val="2"/>
      </rPr>
      <t>20.2.2. 88267 - ENCANADOR OU BOMBEIRO HIDRÁULICO COM ENCARGOS COMPLEMENTARES (H)</t>
    </r>
  </si>
  <si>
    <r>
      <rPr>
        <b/>
        <sz val="8"/>
        <rFont val="Arial"/>
        <family val="2"/>
      </rPr>
      <t>20.3.1. 1800002 - COLETOR MODULO SIMPLES  P-45 (UN)</t>
    </r>
  </si>
  <si>
    <r>
      <rPr>
        <b/>
        <sz val="8"/>
        <rFont val="Arial"/>
        <family val="2"/>
      </rPr>
      <t>20.3.2. 7300014 - VÁLVULA ESFERICA TRIPARTIDA 300 LBS 3/4 POL (UN)</t>
    </r>
  </si>
  <si>
    <r>
      <rPr>
        <b/>
        <sz val="8"/>
        <rFont val="Arial"/>
        <family val="2"/>
      </rPr>
      <t>20.3.3. 22813 - TE DE AÇO 300LBS 3/4 POL (UN)</t>
    </r>
  </si>
  <si>
    <r>
      <rPr>
        <b/>
        <sz val="8"/>
        <rFont val="Arial"/>
        <family val="2"/>
      </rPr>
      <t>20.3.4. 22810 - CAPS AÇO 300 LBS 3/4 POL (UN)</t>
    </r>
  </si>
  <si>
    <r>
      <rPr>
        <b/>
        <sz val="8"/>
        <rFont val="Arial"/>
        <family val="2"/>
      </rPr>
      <t>20.3.5. 3200035 - PIG TAIL DE BORRACHA PARA P-45  7 1/16 (UN)</t>
    </r>
  </si>
  <si>
    <r>
      <rPr>
        <b/>
        <sz val="8"/>
        <rFont val="Arial"/>
        <family val="2"/>
      </rPr>
      <t>20.3.6. 7400019 - VÁLVULA DE RETENÇÃO 1/2 POL P-45 (UN)</t>
    </r>
  </si>
  <si>
    <r>
      <rPr>
        <b/>
        <sz val="8"/>
        <rFont val="Arial"/>
        <family val="2"/>
      </rPr>
      <t>20.3.7. 6000069 - REGULADOR DE 1 ESTAGIO GÁS GLP VAZÃO 8KG/H  (UN)</t>
    </r>
  </si>
  <si>
    <r>
      <rPr>
        <b/>
        <sz val="8"/>
        <rFont val="Arial"/>
        <family val="2"/>
      </rPr>
      <t>20.3.8. 2400021 - BUCHA REDUÇÃO DE AÇO 3/4 X 1/2 POL (UN)</t>
    </r>
  </si>
  <si>
    <r>
      <rPr>
        <b/>
        <sz val="8"/>
        <rFont val="Arial"/>
        <family val="2"/>
      </rPr>
      <t>20.3.9. 2400017 - NIPLE DE REDUÇÃO DE 1/2 X 1/4 POL LATÃO (UN)</t>
    </r>
  </si>
  <si>
    <r>
      <rPr>
        <b/>
        <sz val="8"/>
        <rFont val="Arial"/>
        <family val="2"/>
      </rPr>
      <t>20.3.10. 2300086 - UNIÃO DE ASSENTO BRONZE DE AÇO 300 LBS 3/4 POL (UN)</t>
    </r>
  </si>
  <si>
    <r>
      <rPr>
        <b/>
        <sz val="8"/>
        <rFont val="Arial"/>
        <family val="2"/>
      </rPr>
      <t>20.3.11. 13694 - NIPLE DUPLO AÇO 300 LBS 3/4 POL (UN)</t>
    </r>
  </si>
  <si>
    <r>
      <rPr>
        <b/>
        <sz val="8"/>
        <rFont val="Arial"/>
        <family val="2"/>
      </rPr>
      <t>20.3.12. 5300213 - SUPORTE TIPO PAREDE EM L  4 X 4 POL X 1/8 (UN)</t>
    </r>
  </si>
  <si>
    <r>
      <rPr>
        <b/>
        <sz val="8"/>
        <rFont val="Arial"/>
        <family val="2"/>
      </rPr>
      <t>20.3.13. 5200028 - BUCHAS S 08  COM PARAFUSO (UN)</t>
    </r>
  </si>
  <si>
    <r>
      <rPr>
        <b/>
        <sz val="8"/>
        <rFont val="Arial"/>
        <family val="2"/>
      </rPr>
      <t>20.3.14. 00039747 - TUBO DE COBRE CLASSE "A", DN = 1/2 " (15 MM), PARA INSTALACOES DE MEDIA PRESSAO PARA GASES COMBUSTIVEIS E MEDICINAIS (M)</t>
    </r>
  </si>
  <si>
    <r>
      <rPr>
        <b/>
        <sz val="8"/>
        <rFont val="Arial"/>
        <family val="2"/>
      </rPr>
      <t>20.3.15. 21115 - LUVA DE COBRE LISO 15 MM (UN)</t>
    </r>
  </si>
  <si>
    <r>
      <rPr>
        <b/>
        <sz val="8"/>
        <rFont val="Arial"/>
        <family val="2"/>
      </rPr>
      <t>20.3.16. 2200005 - CONCECTOR FEMEA 15 MM X 1/2 POL (UN)</t>
    </r>
  </si>
  <si>
    <r>
      <rPr>
        <b/>
        <sz val="8"/>
        <rFont val="Arial"/>
        <family val="2"/>
      </rPr>
      <t>20.3.17. 2200050 - COTOVELO LR 90 GRAUS 15 MM X 1/2 POL (UN)</t>
    </r>
  </si>
  <si>
    <r>
      <rPr>
        <b/>
        <sz val="8"/>
        <rFont val="Arial"/>
        <family val="2"/>
      </rPr>
      <t>20.3.18. 2200025 - TE COBRE LISO TIPO  15 MM  (UN)</t>
    </r>
  </si>
  <si>
    <r>
      <rPr>
        <b/>
        <sz val="8"/>
        <rFont val="Arial"/>
        <family val="2"/>
      </rPr>
      <t>20.3.19. 21137 - COTOVELO LISO  90 GRAUS 15 MM TIPO (UN)</t>
    </r>
  </si>
  <si>
    <r>
      <rPr>
        <b/>
        <sz val="8"/>
        <rFont val="Arial"/>
        <family val="2"/>
      </rPr>
      <t>20.3.20. 19348 - PASTA DE FLUXO 110g (UN)</t>
    </r>
  </si>
  <si>
    <r>
      <rPr>
        <b/>
        <sz val="8"/>
        <rFont val="Arial"/>
        <family val="2"/>
      </rPr>
      <t>20.3.21. 18910 - SOLDA FOSCOLPER (UN)</t>
    </r>
  </si>
  <si>
    <r>
      <rPr>
        <b/>
        <sz val="8"/>
        <rFont val="Arial"/>
        <family val="2"/>
      </rPr>
      <t>20.3.22. 19348 - NIPLE DUPLO AÇO 300 LBS 1/2 POL (UN)</t>
    </r>
  </si>
  <si>
    <r>
      <rPr>
        <b/>
        <sz val="8"/>
        <rFont val="Arial"/>
        <family val="2"/>
      </rPr>
      <t>20.3.23. 7300013 - VÁLVULA ESFÉRICA TRIPARTIDA 300 LBS DE 1/2 POL (UN)</t>
    </r>
  </si>
  <si>
    <r>
      <rPr>
        <b/>
        <sz val="8"/>
        <rFont val="Arial"/>
        <family val="2"/>
      </rPr>
      <t>20.3.24. 5546777 - MANGUEIRA METALICA DE 80 CM X 1/2 POL  BM X BM (UN)</t>
    </r>
  </si>
  <si>
    <r>
      <rPr>
        <b/>
        <sz val="8"/>
        <rFont val="Arial"/>
        <family val="2"/>
      </rPr>
      <t>20.3.25. 6011128 - REGULADOR DE BAIXA PRESSÃO 1 KG/H  (UN)</t>
    </r>
  </si>
  <si>
    <r>
      <rPr>
        <b/>
        <sz val="8"/>
        <rFont val="Arial"/>
        <family val="2"/>
      </rPr>
      <t>20.3.26. 7700020 - VÁLVULA UGV1 TIPO P 13 DE 1/2 POL (UN)</t>
    </r>
  </si>
  <si>
    <r>
      <rPr>
        <b/>
        <sz val="8"/>
        <rFont val="Arial"/>
        <family val="2"/>
      </rPr>
      <t>20.3.27. 9637534 - ABRACADEIRA GALVANIZADA CIRCULAR (UN)</t>
    </r>
  </si>
  <si>
    <r>
      <rPr>
        <b/>
        <sz val="8"/>
        <rFont val="Arial"/>
        <family val="2"/>
      </rPr>
      <t>20.3.28. 3686 - BICO DE BUNSEN MODELO  A DEFINIR (UN)</t>
    </r>
  </si>
  <si>
    <r>
      <rPr>
        <b/>
        <sz val="8"/>
        <rFont val="Arial"/>
        <family val="2"/>
      </rPr>
      <t>21.1. 25650 - PLACA SINALIZAÇÃO FOTOLUMINESCENTE TIPO S12 ( 316 MM X 158MM)  (UN)</t>
    </r>
  </si>
  <si>
    <r>
      <rPr>
        <b/>
        <sz val="8"/>
        <rFont val="Arial"/>
        <family val="2"/>
      </rPr>
      <t>21.2. 25055 - PLACA SINALIZAÇÃO FOTOLUMINESCENTE TIPO P1  ( 202 MM) (UN)</t>
    </r>
  </si>
  <si>
    <r>
      <rPr>
        <b/>
        <sz val="8"/>
        <rFont val="Arial"/>
        <family val="2"/>
      </rPr>
      <t>21.3. 26136 - PLACA SINALIZAÇÃO FOTOLUMINESCENTE TIPO S3 ( 316 MM X 158MM) (UN)</t>
    </r>
  </si>
  <si>
    <r>
      <rPr>
        <b/>
        <sz val="8"/>
        <rFont val="Arial"/>
        <family val="2"/>
      </rPr>
      <t>21.4. 25749 - PLACA SINALIZAÇÃO FOTOLUMINESCENTE TIPO E5 (224 MM X 224MM) (UN)</t>
    </r>
  </si>
  <si>
    <r>
      <rPr>
        <b/>
        <sz val="8"/>
        <rFont val="Arial"/>
        <family val="2"/>
      </rPr>
      <t>21.5. 25510 - PLACA SINALIZAÇÃO FOTOLUMINESCENTE TIPO A5 ( 340 MM) (UN)</t>
    </r>
  </si>
  <si>
    <r>
      <rPr>
        <b/>
        <sz val="8"/>
        <rFont val="Arial"/>
        <family val="2"/>
      </rPr>
      <t>21.6. 25245 - PLACA SINALIZAÇÃO FOTOLUMINESCENTE TIPO P2 ( 202 MM)  (UN)</t>
    </r>
  </si>
  <si>
    <r>
      <rPr>
        <b/>
        <sz val="8"/>
        <rFont val="Arial"/>
        <family val="2"/>
      </rPr>
      <t>21.7. 23607 - PLACA SINALIZAÇÃO FOTOLUMINESCENTE TIPO A2 ( 272MM ) (UN)</t>
    </r>
  </si>
  <si>
    <r>
      <rPr>
        <b/>
        <sz val="8"/>
        <rFont val="Arial"/>
        <family val="2"/>
      </rPr>
      <t>21.8. 25295 - PLACA SINALIZAÇÃO FOTOLUMINESCENTE TIPO A3 ( 272MM ) (UN)</t>
    </r>
  </si>
  <si>
    <r>
      <rPr>
        <b/>
        <sz val="8"/>
        <rFont val="Arial"/>
        <family val="2"/>
      </rPr>
      <t>21.9. 26244 - PLACA SINALIZAÇÃO FOTOLUMINESCENTE TIPO E 17 ( 100 MM X 100 MM) (UN)</t>
    </r>
  </si>
  <si>
    <r>
      <rPr>
        <b/>
        <sz val="8"/>
        <rFont val="Arial"/>
        <family val="2"/>
      </rPr>
      <t>21.10. 97599 - LUMINÁRIA DE EMERGÊNCIA, COM 30 LÂMPADAS LED DE 2 W, SEM REATOR - FORNECIMENTO E INSTALAÇÃO. AF_02/2020 (UN)</t>
    </r>
  </si>
  <si>
    <r>
      <rPr>
        <sz val="7"/>
        <rFont val="Calibri"/>
        <family val="2"/>
      </rPr>
      <t>00038774</t>
    </r>
  </si>
  <si>
    <r>
      <rPr>
        <sz val="7"/>
        <rFont val="Calibri"/>
        <family val="2"/>
      </rPr>
      <t>LUMINARIA DE EMERGENCIA 30 LEDS, POTENCIA 2 W, BATERIA DE LITIO, AUTONOMIA DE 6 HORAS</t>
    </r>
  </si>
  <si>
    <r>
      <rPr>
        <b/>
        <sz val="8"/>
        <rFont val="Arial"/>
        <family val="2"/>
      </rPr>
      <t>21.11. 00010891 - EXTINTOR DE INCENDIO PORTATIL COM CARGA DE PO QUIMICO SECO (PQS) DE 4 KG, CLASSE BC (UN)</t>
    </r>
  </si>
  <si>
    <r>
      <rPr>
        <b/>
        <sz val="8"/>
        <rFont val="Arial"/>
        <family val="2"/>
      </rPr>
      <t>21.12. 00010888 - EXTINTOR DE INCENDIO PORTATIL COM CARGA DE GAS CARBONICO CO2 DE 4 KG, CLASSE BC (UN)</t>
    </r>
  </si>
  <si>
    <r>
      <rPr>
        <b/>
        <sz val="8"/>
        <rFont val="Arial"/>
        <family val="2"/>
      </rPr>
      <t>21.13. 18520 - EXTINTOR  ABC 6 KG (UN)</t>
    </r>
  </si>
  <si>
    <r>
      <rPr>
        <b/>
        <sz val="8"/>
        <rFont val="Arial"/>
        <family val="2"/>
      </rPr>
      <t>21.14. 95541 - FIXAÇÃO UTILIZANDO PARAFUSO E BUCHA DE NYLON, SOMENTE MÃO DE OBRA. AF_10/2016 (UN)</t>
    </r>
  </si>
  <si>
    <r>
      <rPr>
        <b/>
        <sz val="8"/>
        <rFont val="Arial"/>
        <family val="2"/>
      </rPr>
      <t>22.1. UFSB-ARQ-PEQ-123 - Placa de identificação de ambientes em alto relevo, inclusive marcação em braile nas dimensoes de 23x15x3mm*, conforme Norma NBR 9050 (*) Medidas podem variar conforme projeto (Un)</t>
    </r>
  </si>
  <si>
    <r>
      <rPr>
        <sz val="7"/>
        <rFont val="Calibri"/>
        <family val="2"/>
      </rPr>
      <t>I06895</t>
    </r>
  </si>
  <si>
    <r>
      <rPr>
        <sz val="7"/>
        <rFont val="Calibri"/>
        <family val="2"/>
      </rPr>
      <t>Sinalização para deficientes - placa em braille - em pvc (ps), dim: 23 x 15 cm</t>
    </r>
  </si>
  <si>
    <r>
      <rPr>
        <sz val="7"/>
        <rFont val="Calibri"/>
        <family val="2"/>
      </rPr>
      <t>I049181</t>
    </r>
  </si>
  <si>
    <r>
      <rPr>
        <sz val="7"/>
        <rFont val="Calibri"/>
        <family val="2"/>
      </rPr>
      <t>COLA CASCOLA 400 gramas 2,8kg/m2</t>
    </r>
  </si>
  <si>
    <r>
      <rPr>
        <b/>
        <sz val="8"/>
        <rFont val="Arial"/>
        <family val="2"/>
      </rPr>
      <t>22.2. 100981 - CARGA, MANOBRA E DESCARGA DE ENTULHO EM CAMINHÃO BASCULANTE 6 M³ - CARGA COM ESCAVADEIRA HIDRÁULICA (CAÇAMBA DE 0,80 M³ / 111 HP) E DESCARGA LIVRE (UNIDADE: M3). AF_07/2020 (M3)</t>
    </r>
  </si>
  <si>
    <r>
      <rPr>
        <sz val="7"/>
        <rFont val="Calibri"/>
        <family val="2"/>
      </rPr>
      <t>5631</t>
    </r>
  </si>
  <si>
    <r>
      <rPr>
        <sz val="7"/>
        <rFont val="Calibri"/>
        <family val="2"/>
      </rPr>
      <t>ESCAVADEIRA HIDRÁULICA SOBRE ESTEIRAS, CAÇAMBA 0,80 M3, PESO OPERACIONAL 17 T, POTENCIA BRUTA 111 HP - CHP DIURNO. AF_06/2014</t>
    </r>
  </si>
  <si>
    <r>
      <rPr>
        <sz val="7"/>
        <rFont val="Calibri"/>
        <family val="2"/>
      </rPr>
      <t>5632</t>
    </r>
  </si>
  <si>
    <r>
      <rPr>
        <sz val="7"/>
        <rFont val="Calibri"/>
        <family val="2"/>
      </rPr>
      <t>ESCAVADEIRA HIDRÁULICA SOBRE ESTEIRAS, CAÇAMBA 0,80 M3, PESO OPERACIONAL 17 T, POTENCIA BRUTA 111 HP - CHI DIURNO. AF_06/2014</t>
    </r>
  </si>
  <si>
    <r>
      <rPr>
        <sz val="7"/>
        <rFont val="Calibri"/>
        <family val="2"/>
      </rPr>
      <t>67826</t>
    </r>
  </si>
  <si>
    <r>
      <rPr>
        <sz val="7"/>
        <rFont val="Calibri"/>
        <family val="2"/>
      </rPr>
      <t>CAMINHÃO BASCULANTE 6 M3 TOCO, PESO BRUTO TOTAL 16.000 KG, CARGA ÚTIL MÁXIMA 11.130 KG, DISTÂNCIA ENTRE EIXOS 5,36 M, POTÊNCIA 185 CV, INCLUSIVE CAÇAMBA METÁLICA - CHP DIURNO. AF_06/2014</t>
    </r>
  </si>
  <si>
    <r>
      <rPr>
        <sz val="7"/>
        <rFont val="Calibri"/>
        <family val="2"/>
      </rPr>
      <t>67827</t>
    </r>
  </si>
  <si>
    <r>
      <rPr>
        <sz val="7"/>
        <rFont val="Calibri"/>
        <family val="2"/>
      </rPr>
      <t>CAMINHÃO BASCULANTE 6 M3 TOCO, PESO BRUTO TOTAL 16.000 KG, CARGA ÚTIL MÁXIMA 11.130 KG, DISTÂNCIA ENTRE EIXOS 5,36 M, POTÊNCIA 185 CV, INCLUSIVE CAÇAMBA METÁLICA - CHI DIURNO. AF_06/2014</t>
    </r>
  </si>
  <si>
    <r>
      <rPr>
        <b/>
        <sz val="8"/>
        <rFont val="Arial"/>
        <family val="2"/>
      </rPr>
      <t>22.3. 97914 - TRANSPORTE COM CAMINHÃO BASCULANTE DE 6 M³, EM VIA URBANA PAVIMENTADA, DMT ATÉ 30 KM (UNIDADE: M3XKM). AF_07/2020 (M3XKM)</t>
    </r>
  </si>
  <si>
    <r>
      <rPr>
        <b/>
        <sz val="8"/>
        <rFont val="Arial"/>
        <family val="2"/>
      </rPr>
      <t>22.4. UFSB-COMP-270501 - LIMPEZA FINAL DE OBRA - (OBRAS CIVIS) (m2)</t>
    </r>
  </si>
  <si>
    <r>
      <rPr>
        <sz val="7"/>
        <rFont val="Calibri"/>
        <family val="2"/>
      </rPr>
      <t>00000016</t>
    </r>
  </si>
  <si>
    <r>
      <rPr>
        <sz val="7"/>
        <rFont val="Calibri"/>
        <family val="2"/>
      </rPr>
      <t>!EM PROCESSO DE DESATIVACAO!SABAO EM PO</t>
    </r>
  </si>
  <si>
    <r>
      <rPr>
        <sz val="7"/>
        <rFont val="Calibri"/>
        <family val="2"/>
      </rPr>
      <t>00000003</t>
    </r>
  </si>
  <si>
    <r>
      <rPr>
        <sz val="7"/>
        <rFont val="Calibri"/>
        <family val="2"/>
      </rPr>
      <t>ACIDO MURIATICO, DILUICAO 10% A 12% PARA USO EM LIMPEZA</t>
    </r>
  </si>
  <si>
    <r>
      <rPr>
        <sz val="7"/>
        <rFont val="Calibri"/>
        <family val="2"/>
      </rPr>
      <t>00000006</t>
    </r>
  </si>
  <si>
    <r>
      <rPr>
        <sz val="7"/>
        <rFont val="Calibri"/>
        <family val="2"/>
      </rPr>
      <t>!EM PROCESSO DE DESATIVACAO! DETERGENTE AMONIACO (AMONIA DILUIDA)</t>
    </r>
  </si>
  <si>
    <r>
      <rPr>
        <sz val="10"/>
        <rFont val="Calibri"/>
        <family val="2"/>
      </rPr>
      <t>ITEM</t>
    </r>
  </si>
  <si>
    <r>
      <rPr>
        <sz val="10"/>
        <rFont val="Calibri"/>
        <family val="2"/>
      </rPr>
      <t>DESCRIÇÃO</t>
    </r>
  </si>
  <si>
    <r>
      <rPr>
        <sz val="10"/>
        <rFont val="Calibri"/>
        <family val="2"/>
      </rPr>
      <t>VALOR (R$)</t>
    </r>
  </si>
  <si>
    <r>
      <rPr>
        <sz val="10"/>
        <rFont val="Calibri"/>
        <family val="2"/>
      </rPr>
      <t>MÊS 1</t>
    </r>
  </si>
  <si>
    <r>
      <rPr>
        <sz val="10"/>
        <rFont val="Calibri"/>
        <family val="2"/>
      </rPr>
      <t>MÊS 2</t>
    </r>
  </si>
  <si>
    <r>
      <rPr>
        <sz val="10"/>
        <rFont val="Calibri"/>
        <family val="2"/>
      </rPr>
      <t>MÊS 3</t>
    </r>
  </si>
  <si>
    <r>
      <rPr>
        <sz val="8"/>
        <rFont val="Calibri"/>
        <family val="2"/>
      </rPr>
      <t>Total parcela</t>
    </r>
  </si>
  <si>
    <r>
      <rPr>
        <b/>
        <sz val="8"/>
        <rFont val="Arial"/>
        <family val="2"/>
      </rPr>
      <t>COD</t>
    </r>
  </si>
  <si>
    <r>
      <rPr>
        <b/>
        <sz val="8"/>
        <rFont val="Arial"/>
        <family val="2"/>
      </rPr>
      <t>DESCRIÇÃO</t>
    </r>
  </si>
  <si>
    <r>
      <rPr>
        <b/>
        <sz val="7"/>
        <rFont val="Arial"/>
        <family val="2"/>
      </rPr>
      <t>HORA %</t>
    </r>
  </si>
  <si>
    <r>
      <rPr>
        <b/>
        <sz val="8"/>
        <rFont val="Arial"/>
        <family val="2"/>
      </rPr>
      <t>MES %</t>
    </r>
  </si>
  <si>
    <r>
      <rPr>
        <b/>
        <sz val="8"/>
        <rFont val="Arial"/>
        <family val="2"/>
      </rPr>
      <t>A</t>
    </r>
  </si>
  <si>
    <r>
      <rPr>
        <b/>
        <sz val="8"/>
        <rFont val="Arial"/>
        <family val="2"/>
      </rPr>
      <t>GRUPO A</t>
    </r>
  </si>
  <si>
    <r>
      <rPr>
        <sz val="8"/>
        <rFont val="Arial"/>
        <family val="2"/>
      </rPr>
      <t>A1</t>
    </r>
  </si>
  <si>
    <r>
      <rPr>
        <sz val="8"/>
        <rFont val="Arial"/>
        <family val="2"/>
      </rPr>
      <t>INSS</t>
    </r>
  </si>
  <si>
    <r>
      <rPr>
        <sz val="8"/>
        <rFont val="Arial"/>
        <family val="2"/>
      </rPr>
      <t>A2</t>
    </r>
  </si>
  <si>
    <r>
      <rPr>
        <sz val="8"/>
        <rFont val="Arial"/>
        <family val="2"/>
      </rPr>
      <t>SESI</t>
    </r>
  </si>
  <si>
    <r>
      <rPr>
        <sz val="8"/>
        <rFont val="Arial"/>
        <family val="2"/>
      </rPr>
      <t>A3</t>
    </r>
  </si>
  <si>
    <r>
      <rPr>
        <sz val="8"/>
        <rFont val="Arial"/>
        <family val="2"/>
      </rPr>
      <t>SENAI</t>
    </r>
  </si>
  <si>
    <r>
      <rPr>
        <sz val="8"/>
        <rFont val="Arial"/>
        <family val="2"/>
      </rPr>
      <t>A4</t>
    </r>
  </si>
  <si>
    <r>
      <rPr>
        <sz val="8"/>
        <rFont val="Arial"/>
        <family val="2"/>
      </rPr>
      <t>INCRA</t>
    </r>
  </si>
  <si>
    <r>
      <rPr>
        <sz val="8"/>
        <rFont val="Arial"/>
        <family val="2"/>
      </rPr>
      <t>A5</t>
    </r>
  </si>
  <si>
    <r>
      <rPr>
        <sz val="8"/>
        <rFont val="Arial"/>
        <family val="2"/>
      </rPr>
      <t>SEBRAE</t>
    </r>
  </si>
  <si>
    <r>
      <rPr>
        <sz val="8"/>
        <rFont val="Arial"/>
        <family val="2"/>
      </rPr>
      <t>A6</t>
    </r>
  </si>
  <si>
    <r>
      <rPr>
        <sz val="8"/>
        <rFont val="Arial"/>
        <family val="2"/>
      </rPr>
      <t>Salário Educação</t>
    </r>
  </si>
  <si>
    <r>
      <rPr>
        <sz val="8"/>
        <rFont val="Arial"/>
        <family val="2"/>
      </rPr>
      <t>A7</t>
    </r>
  </si>
  <si>
    <r>
      <rPr>
        <sz val="8"/>
        <rFont val="Arial"/>
        <family val="2"/>
      </rPr>
      <t xml:space="preserve">Seguro Contra Acidentes de Trabalho </t>
    </r>
  </si>
  <si>
    <r>
      <rPr>
        <sz val="8"/>
        <rFont val="Arial"/>
        <family val="2"/>
      </rPr>
      <t>A8</t>
    </r>
  </si>
  <si>
    <r>
      <rPr>
        <sz val="8"/>
        <rFont val="Arial"/>
        <family val="2"/>
      </rPr>
      <t>FGTS</t>
    </r>
  </si>
  <si>
    <r>
      <rPr>
        <sz val="8"/>
        <rFont val="Arial"/>
        <family val="2"/>
      </rPr>
      <t>A9</t>
    </r>
  </si>
  <si>
    <r>
      <rPr>
        <sz val="8"/>
        <rFont val="Arial"/>
        <family val="2"/>
      </rPr>
      <t>SECONCI</t>
    </r>
  </si>
  <si>
    <r>
      <rPr>
        <b/>
        <sz val="8"/>
        <rFont val="Arial"/>
        <family val="2"/>
      </rPr>
      <t>TOTAL</t>
    </r>
  </si>
  <si>
    <r>
      <rPr>
        <b/>
        <sz val="8"/>
        <rFont val="Arial"/>
        <family val="2"/>
      </rPr>
      <t>B</t>
    </r>
  </si>
  <si>
    <r>
      <rPr>
        <b/>
        <sz val="8"/>
        <rFont val="Arial"/>
        <family val="2"/>
      </rPr>
      <t>GRUPO B</t>
    </r>
  </si>
  <si>
    <r>
      <rPr>
        <sz val="8"/>
        <rFont val="Arial"/>
        <family val="2"/>
      </rPr>
      <t>B1</t>
    </r>
  </si>
  <si>
    <r>
      <rPr>
        <sz val="8"/>
        <rFont val="Arial"/>
        <family val="2"/>
      </rPr>
      <t>Repouso Semanal Remunerado</t>
    </r>
  </si>
  <si>
    <r>
      <rPr>
        <sz val="8"/>
        <rFont val="Arial"/>
        <family val="2"/>
      </rPr>
      <t>B2</t>
    </r>
  </si>
  <si>
    <r>
      <rPr>
        <sz val="8"/>
        <rFont val="Arial"/>
        <family val="2"/>
      </rPr>
      <t>Feriados</t>
    </r>
  </si>
  <si>
    <r>
      <rPr>
        <sz val="8"/>
        <rFont val="Arial"/>
        <family val="2"/>
      </rPr>
      <t>B3</t>
    </r>
  </si>
  <si>
    <r>
      <rPr>
        <sz val="8"/>
        <rFont val="Arial"/>
        <family val="2"/>
      </rPr>
      <t>Auxílio - Enfermidade</t>
    </r>
  </si>
  <si>
    <r>
      <rPr>
        <sz val="8"/>
        <rFont val="Arial"/>
        <family val="2"/>
      </rPr>
      <t>B4</t>
    </r>
  </si>
  <si>
    <r>
      <rPr>
        <sz val="8"/>
        <rFont val="Arial"/>
        <family val="2"/>
      </rPr>
      <t>13º Salário</t>
    </r>
  </si>
  <si>
    <r>
      <rPr>
        <sz val="8"/>
        <rFont val="Arial"/>
        <family val="2"/>
      </rPr>
      <t>B5</t>
    </r>
  </si>
  <si>
    <r>
      <rPr>
        <sz val="8"/>
        <rFont val="Arial"/>
        <family val="2"/>
      </rPr>
      <t>Licença PaternidadE</t>
    </r>
  </si>
  <si>
    <r>
      <rPr>
        <sz val="8"/>
        <rFont val="Arial"/>
        <family val="2"/>
      </rPr>
      <t>B6</t>
    </r>
  </si>
  <si>
    <r>
      <rPr>
        <sz val="8"/>
        <rFont val="Arial"/>
        <family val="2"/>
      </rPr>
      <t>Faltas Justificadas</t>
    </r>
  </si>
  <si>
    <r>
      <rPr>
        <sz val="8"/>
        <rFont val="Arial"/>
        <family val="2"/>
      </rPr>
      <t>B7</t>
    </r>
  </si>
  <si>
    <r>
      <rPr>
        <sz val="8"/>
        <rFont val="Arial"/>
        <family val="2"/>
      </rPr>
      <t>Dias de Chuvas</t>
    </r>
  </si>
  <si>
    <r>
      <rPr>
        <sz val="8"/>
        <rFont val="Arial"/>
        <family val="2"/>
      </rPr>
      <t>B8</t>
    </r>
  </si>
  <si>
    <r>
      <rPr>
        <sz val="8"/>
        <rFont val="Arial"/>
        <family val="2"/>
      </rPr>
      <t>Auxílio Acidente de Trabalho</t>
    </r>
  </si>
  <si>
    <r>
      <rPr>
        <sz val="8"/>
        <rFont val="Arial"/>
        <family val="2"/>
      </rPr>
      <t>B9</t>
    </r>
  </si>
  <si>
    <r>
      <rPr>
        <sz val="8"/>
        <rFont val="Arial"/>
        <family val="2"/>
      </rPr>
      <t>Férias Gozadas</t>
    </r>
  </si>
  <si>
    <r>
      <rPr>
        <sz val="8"/>
        <rFont val="Arial"/>
        <family val="2"/>
      </rPr>
      <t>B10</t>
    </r>
  </si>
  <si>
    <r>
      <rPr>
        <sz val="8"/>
        <rFont val="Arial"/>
        <family val="2"/>
      </rPr>
      <t>Salário Maternidade</t>
    </r>
  </si>
  <si>
    <r>
      <rPr>
        <b/>
        <sz val="8"/>
        <rFont val="Arial"/>
        <family val="2"/>
      </rPr>
      <t>C</t>
    </r>
  </si>
  <si>
    <r>
      <rPr>
        <b/>
        <sz val="8"/>
        <rFont val="Arial"/>
        <family val="2"/>
      </rPr>
      <t>GRUPO C</t>
    </r>
  </si>
  <si>
    <r>
      <rPr>
        <sz val="8"/>
        <rFont val="Arial"/>
        <family val="2"/>
      </rPr>
      <t>C1</t>
    </r>
  </si>
  <si>
    <r>
      <rPr>
        <sz val="8"/>
        <rFont val="Arial"/>
        <family val="2"/>
      </rPr>
      <t>Aviso Prévio Indenizado</t>
    </r>
  </si>
  <si>
    <r>
      <rPr>
        <sz val="8"/>
        <rFont val="Arial"/>
        <family val="2"/>
      </rPr>
      <t>C2</t>
    </r>
  </si>
  <si>
    <r>
      <rPr>
        <sz val="8"/>
        <rFont val="Arial"/>
        <family val="2"/>
      </rPr>
      <t>Aviso Prévio Trabalhado</t>
    </r>
  </si>
  <si>
    <r>
      <rPr>
        <sz val="8"/>
        <rFont val="Arial"/>
        <family val="2"/>
      </rPr>
      <t>C3</t>
    </r>
  </si>
  <si>
    <r>
      <rPr>
        <sz val="8"/>
        <rFont val="Arial"/>
        <family val="2"/>
      </rPr>
      <t>Férias Indenizadas</t>
    </r>
  </si>
  <si>
    <r>
      <rPr>
        <sz val="8"/>
        <rFont val="Arial"/>
        <family val="2"/>
      </rPr>
      <t>C4</t>
    </r>
  </si>
  <si>
    <r>
      <rPr>
        <sz val="8"/>
        <rFont val="Arial"/>
        <family val="2"/>
      </rPr>
      <t>Depósito Rescisão Sem Justa Causa</t>
    </r>
  </si>
  <si>
    <r>
      <rPr>
        <sz val="8"/>
        <rFont val="Arial"/>
        <family val="2"/>
      </rPr>
      <t>C5</t>
    </r>
  </si>
  <si>
    <r>
      <rPr>
        <sz val="8"/>
        <rFont val="Arial"/>
        <family val="2"/>
      </rPr>
      <t>Indenização Adicional</t>
    </r>
  </si>
  <si>
    <r>
      <rPr>
        <b/>
        <sz val="8"/>
        <rFont val="Arial"/>
        <family val="2"/>
      </rPr>
      <t>D</t>
    </r>
  </si>
  <si>
    <r>
      <rPr>
        <b/>
        <sz val="8"/>
        <rFont val="Arial"/>
        <family val="2"/>
      </rPr>
      <t>GRUPO D</t>
    </r>
  </si>
  <si>
    <r>
      <rPr>
        <sz val="8"/>
        <rFont val="Arial"/>
        <family val="2"/>
      </rPr>
      <t>D1</t>
    </r>
  </si>
  <si>
    <r>
      <rPr>
        <sz val="8"/>
        <rFont val="Arial"/>
        <family val="2"/>
      </rPr>
      <t xml:space="preserve">Reincidência de Grupo A sobre Grupo B </t>
    </r>
  </si>
  <si>
    <r>
      <rPr>
        <sz val="8"/>
        <rFont val="Arial"/>
        <family val="2"/>
      </rPr>
      <t>D2</t>
    </r>
  </si>
  <si>
    <r>
      <rPr>
        <sz val="8"/>
        <rFont val="Arial"/>
        <family val="2"/>
      </rPr>
      <t>Reincidência de Grupo A sobre Aviso Prévio Trabalhado e Reincidência do FGTS sobre Aviso Prévio Indenizado</t>
    </r>
  </si>
  <si>
    <r>
      <rPr>
        <b/>
        <sz val="10"/>
        <rFont val="Arial"/>
        <family val="2"/>
      </rPr>
      <t>A + B + C + D</t>
    </r>
  </si>
  <si>
    <r>
      <rPr>
        <b/>
        <sz val="10"/>
        <rFont val="Arial"/>
        <family val="2"/>
      </rPr>
      <t>Horista = 84,04%
Mensalista = 47,00%</t>
    </r>
  </si>
  <si>
    <t>BDI 27,04%</t>
  </si>
  <si>
    <t>TOTAL FINAL:</t>
  </si>
  <si>
    <t>UNIVERSIDADE FEDERAL DO SUL DA BAHIA</t>
  </si>
  <si>
    <t>BDI SERVIÇO:</t>
  </si>
  <si>
    <t>ÁREA (M²)</t>
  </si>
  <si>
    <r>
      <t xml:space="preserve">CNPJ: </t>
    </r>
    <r>
      <rPr>
        <sz val="10"/>
        <rFont val="Arial"/>
        <family val="2"/>
      </rPr>
      <t>18.560.547/001-07</t>
    </r>
  </si>
  <si>
    <r>
      <t xml:space="preserve">OBRA: </t>
    </r>
    <r>
      <rPr>
        <sz val="10"/>
        <rFont val="Arial"/>
        <family val="2"/>
      </rPr>
      <t>LABORATÓRIO DE BIOLOGIA MOLECULAR - CSC</t>
    </r>
  </si>
  <si>
    <t>BDI DIFERENCIADO:</t>
  </si>
  <si>
    <r>
      <t xml:space="preserve">DATABASE: </t>
    </r>
    <r>
      <rPr>
        <sz val="10"/>
        <rFont val="Arial"/>
        <family val="2"/>
      </rPr>
      <t>2020/09</t>
    </r>
  </si>
  <si>
    <r>
      <t xml:space="preserve">DATA: </t>
    </r>
    <r>
      <rPr>
        <sz val="10"/>
        <rFont val="Arial"/>
        <family val="2"/>
      </rPr>
      <t>28/11/2020</t>
    </r>
  </si>
  <si>
    <t>COTAÇÃO</t>
  </si>
  <si>
    <t>COMPOSIÇÕES ANALÍTICAS</t>
  </si>
  <si>
    <t>ENCARGOS SOCIAIS</t>
  </si>
  <si>
    <t xml:space="preserve"> </t>
  </si>
  <si>
    <t>SUBTOTAL</t>
  </si>
  <si>
    <t>TOTAL MÊS</t>
  </si>
  <si>
    <t>ACUMULADO</t>
  </si>
  <si>
    <t>CRONOGRAMA FÍSICO FINANCEIRO</t>
  </si>
  <si>
    <r>
      <rPr>
        <sz val="9"/>
        <rFont val="Calibri"/>
        <family val="2"/>
      </rPr>
      <t>1</t>
    </r>
  </si>
  <si>
    <r>
      <rPr>
        <sz val="9"/>
        <rFont val="Arial"/>
        <family val="2"/>
      </rPr>
      <t>SERVIÇOS PRELIMINARES</t>
    </r>
  </si>
  <si>
    <r>
      <rPr>
        <sz val="9"/>
        <rFont val="Calibri"/>
        <family val="2"/>
      </rPr>
      <t>2</t>
    </r>
  </si>
  <si>
    <r>
      <rPr>
        <sz val="9"/>
        <rFont val="Arial"/>
        <family val="2"/>
      </rPr>
      <t>GERENCIAMENTO DE OBRAS / FISCALIZAÇÃO</t>
    </r>
  </si>
  <si>
    <r>
      <rPr>
        <sz val="9"/>
        <rFont val="Calibri"/>
        <family val="2"/>
      </rPr>
      <t>3</t>
    </r>
  </si>
  <si>
    <r>
      <rPr>
        <sz val="9"/>
        <rFont val="Arial"/>
        <family val="2"/>
      </rPr>
      <t>MOVIMENTO DE TERRA</t>
    </r>
  </si>
  <si>
    <r>
      <rPr>
        <sz val="9"/>
        <rFont val="Calibri"/>
        <family val="2"/>
      </rPr>
      <t>4</t>
    </r>
  </si>
  <si>
    <r>
      <rPr>
        <sz val="9"/>
        <rFont val="Arial"/>
        <family val="2"/>
      </rPr>
      <t>INFRA-ESTRUTURA / FUNDAÇÕES SIMPLES</t>
    </r>
  </si>
  <si>
    <r>
      <rPr>
        <sz val="9"/>
        <rFont val="Calibri"/>
        <family val="2"/>
      </rPr>
      <t>5</t>
    </r>
  </si>
  <si>
    <r>
      <rPr>
        <sz val="9"/>
        <rFont val="Arial"/>
        <family val="2"/>
      </rPr>
      <t>SUPERESTRUTURA</t>
    </r>
  </si>
  <si>
    <r>
      <rPr>
        <sz val="9"/>
        <rFont val="Calibri"/>
        <family val="2"/>
      </rPr>
      <t>6</t>
    </r>
  </si>
  <si>
    <r>
      <rPr>
        <sz val="9"/>
        <rFont val="Arial"/>
        <family val="2"/>
      </rPr>
      <t>ALVENARIA/VEDAÇÃO/DIVISÓRIA</t>
    </r>
  </si>
  <si>
    <r>
      <rPr>
        <sz val="9"/>
        <rFont val="Calibri"/>
        <family val="2"/>
      </rPr>
      <t>7</t>
    </r>
  </si>
  <si>
    <r>
      <rPr>
        <sz val="9"/>
        <rFont val="Arial"/>
        <family val="2"/>
      </rPr>
      <t>VERGAS E CHAPIM</t>
    </r>
  </si>
  <si>
    <r>
      <rPr>
        <sz val="9"/>
        <rFont val="Calibri"/>
        <family val="2"/>
      </rPr>
      <t>8</t>
    </r>
  </si>
  <si>
    <r>
      <rPr>
        <sz val="9"/>
        <rFont val="Arial"/>
        <family val="2"/>
      </rPr>
      <t>COBERTURA</t>
    </r>
  </si>
  <si>
    <r>
      <rPr>
        <sz val="9"/>
        <rFont val="Calibri"/>
        <family val="2"/>
      </rPr>
      <t>9</t>
    </r>
  </si>
  <si>
    <r>
      <rPr>
        <sz val="9"/>
        <rFont val="Arial"/>
        <family val="2"/>
      </rPr>
      <t>REVESTIMENTOS</t>
    </r>
  </si>
  <si>
    <r>
      <rPr>
        <sz val="9"/>
        <rFont val="Calibri"/>
        <family val="2"/>
      </rPr>
      <t>10</t>
    </r>
  </si>
  <si>
    <r>
      <rPr>
        <sz val="9"/>
        <rFont val="Arial"/>
        <family val="2"/>
      </rPr>
      <t>FORRO</t>
    </r>
  </si>
  <si>
    <r>
      <rPr>
        <sz val="9"/>
        <rFont val="Calibri"/>
        <family val="2"/>
      </rPr>
      <t>11</t>
    </r>
  </si>
  <si>
    <r>
      <rPr>
        <sz val="9"/>
        <rFont val="Arial"/>
        <family val="2"/>
      </rPr>
      <t>PISOS</t>
    </r>
  </si>
  <si>
    <r>
      <rPr>
        <sz val="9"/>
        <rFont val="Calibri"/>
        <family val="2"/>
      </rPr>
      <t>12</t>
    </r>
  </si>
  <si>
    <r>
      <rPr>
        <sz val="9"/>
        <rFont val="Arial"/>
        <family val="2"/>
      </rPr>
      <t>PINTURA</t>
    </r>
  </si>
  <si>
    <r>
      <rPr>
        <sz val="9"/>
        <rFont val="Calibri"/>
        <family val="2"/>
      </rPr>
      <t>13</t>
    </r>
  </si>
  <si>
    <r>
      <rPr>
        <sz val="9"/>
        <rFont val="Arial"/>
        <family val="2"/>
      </rPr>
      <t>INSTALAÇÕES HIDRÁULICAS E SANITÁRIAS</t>
    </r>
  </si>
  <si>
    <r>
      <rPr>
        <sz val="9"/>
        <rFont val="Calibri"/>
        <family val="2"/>
      </rPr>
      <t>14</t>
    </r>
  </si>
  <si>
    <r>
      <rPr>
        <sz val="9"/>
        <rFont val="Arial"/>
        <family val="2"/>
      </rPr>
      <t>ESQUADRIAS</t>
    </r>
  </si>
  <si>
    <r>
      <rPr>
        <sz val="9"/>
        <rFont val="Calibri"/>
        <family val="2"/>
      </rPr>
      <t>15</t>
    </r>
  </si>
  <si>
    <r>
      <rPr>
        <sz val="9"/>
        <rFont val="Arial"/>
        <family val="2"/>
      </rPr>
      <t>ELÉTRICA</t>
    </r>
  </si>
  <si>
    <r>
      <rPr>
        <sz val="9"/>
        <rFont val="Calibri"/>
        <family val="2"/>
      </rPr>
      <t>16</t>
    </r>
  </si>
  <si>
    <r>
      <rPr>
        <sz val="9"/>
        <rFont val="Arial"/>
        <family val="2"/>
      </rPr>
      <t>SPDA</t>
    </r>
  </si>
  <si>
    <r>
      <rPr>
        <sz val="9"/>
        <rFont val="Calibri"/>
        <family val="2"/>
      </rPr>
      <t>17</t>
    </r>
  </si>
  <si>
    <r>
      <rPr>
        <sz val="9"/>
        <rFont val="Arial"/>
        <family val="2"/>
      </rPr>
      <t>LÓGICA E TELEFONIA</t>
    </r>
  </si>
  <si>
    <r>
      <rPr>
        <sz val="9"/>
        <rFont val="Calibri"/>
        <family val="2"/>
      </rPr>
      <t>18</t>
    </r>
  </si>
  <si>
    <r>
      <rPr>
        <sz val="9"/>
        <rFont val="Arial"/>
        <family val="2"/>
      </rPr>
      <t>IMPERMEABILIZAÇÃO, ISOLAÇÃO TÉRMICA E ACÚSTICA</t>
    </r>
  </si>
  <si>
    <r>
      <rPr>
        <sz val="9"/>
        <rFont val="Calibri"/>
        <family val="2"/>
      </rPr>
      <t>19</t>
    </r>
  </si>
  <si>
    <r>
      <rPr>
        <sz val="9"/>
        <rFont val="Arial"/>
        <family val="2"/>
      </rPr>
      <t>CLIMATIZAÇÃO</t>
    </r>
  </si>
  <si>
    <r>
      <rPr>
        <sz val="9"/>
        <rFont val="Calibri"/>
        <family val="2"/>
      </rPr>
      <t>20</t>
    </r>
  </si>
  <si>
    <r>
      <rPr>
        <sz val="9"/>
        <rFont val="Arial"/>
        <family val="2"/>
      </rPr>
      <t>GÁS</t>
    </r>
  </si>
  <si>
    <r>
      <rPr>
        <sz val="9"/>
        <rFont val="Calibri"/>
        <family val="2"/>
      </rPr>
      <t>21</t>
    </r>
  </si>
  <si>
    <r>
      <rPr>
        <sz val="9"/>
        <rFont val="Arial"/>
        <family val="2"/>
      </rPr>
      <t>PCI</t>
    </r>
  </si>
  <si>
    <r>
      <rPr>
        <sz val="9"/>
        <rFont val="Calibri"/>
        <family val="2"/>
      </rPr>
      <t>22</t>
    </r>
  </si>
  <si>
    <r>
      <rPr>
        <sz val="9"/>
        <rFont val="Arial"/>
        <family val="2"/>
      </rPr>
      <t>SERVIÇOS COMPLEMENTARES</t>
    </r>
  </si>
  <si>
    <r>
      <rPr>
        <b/>
        <sz val="9"/>
        <rFont val="Arial"/>
        <family val="2"/>
      </rPr>
      <t>ITEM</t>
    </r>
  </si>
  <si>
    <r>
      <rPr>
        <b/>
        <sz val="9"/>
        <rFont val="Arial"/>
        <family val="2"/>
      </rPr>
      <t>CÓDIGO</t>
    </r>
  </si>
  <si>
    <r>
      <rPr>
        <b/>
        <sz val="9"/>
        <rFont val="Arial"/>
        <family val="2"/>
      </rPr>
      <t>DESCRIÇÃO</t>
    </r>
  </si>
  <si>
    <r>
      <rPr>
        <b/>
        <sz val="9"/>
        <rFont val="Arial"/>
        <family val="2"/>
      </rPr>
      <t>FONTE</t>
    </r>
  </si>
  <si>
    <r>
      <rPr>
        <b/>
        <sz val="9"/>
        <rFont val="Arial"/>
        <family val="2"/>
      </rPr>
      <t>UND</t>
    </r>
  </si>
  <si>
    <r>
      <rPr>
        <b/>
        <sz val="9"/>
        <rFont val="Arial"/>
        <family val="2"/>
      </rPr>
      <t>QUANTIDADE</t>
    </r>
  </si>
  <si>
    <r>
      <rPr>
        <b/>
        <sz val="9"/>
        <rFont val="Arial"/>
        <family val="2"/>
      </rPr>
      <t>PREÇO
UNITÁRIO R$</t>
    </r>
  </si>
  <si>
    <r>
      <rPr>
        <b/>
        <sz val="9"/>
        <rFont val="Arial"/>
        <family val="2"/>
      </rPr>
      <t>PREÇO
TOTAL R$</t>
    </r>
  </si>
  <si>
    <r>
      <rPr>
        <b/>
        <sz val="9"/>
        <rFont val="Arial"/>
        <family val="2"/>
      </rPr>
      <t>1</t>
    </r>
  </si>
  <si>
    <r>
      <rPr>
        <b/>
        <sz val="9"/>
        <rFont val="Arial"/>
        <family val="2"/>
      </rPr>
      <t>SERVIÇOS PRELIMINARES</t>
    </r>
  </si>
  <si>
    <r>
      <rPr>
        <sz val="9"/>
        <rFont val="Arial"/>
        <family val="2"/>
      </rPr>
      <t>1.1</t>
    </r>
  </si>
  <si>
    <r>
      <rPr>
        <sz val="9"/>
        <rFont val="Arial"/>
        <family val="2"/>
      </rPr>
      <t>98525</t>
    </r>
  </si>
  <si>
    <r>
      <rPr>
        <sz val="9"/>
        <rFont val="Arial"/>
        <family val="2"/>
      </rPr>
      <t>LIMPEZA MECANIZADA DE CAMADA VEGETAL, VEGETAÇÃO E PEQUENAS ÁRVORES (DIÂMETRO DE TRONCO MENOR QUE 0,20 M), COM TRATOR DE ESTEIRAS.AF_05/2018</t>
    </r>
  </si>
  <si>
    <r>
      <rPr>
        <sz val="9"/>
        <rFont val="Arial"/>
        <family val="2"/>
      </rPr>
      <t>SINAPI</t>
    </r>
  </si>
  <si>
    <r>
      <rPr>
        <sz val="9"/>
        <rFont val="Arial"/>
        <family val="2"/>
      </rPr>
      <t>M2</t>
    </r>
  </si>
  <si>
    <r>
      <rPr>
        <sz val="9"/>
        <rFont val="Arial"/>
        <family val="2"/>
      </rPr>
      <t>1.2</t>
    </r>
  </si>
  <si>
    <r>
      <rPr>
        <sz val="9"/>
        <rFont val="Arial"/>
        <family val="2"/>
      </rPr>
      <t>99059</t>
    </r>
  </si>
  <si>
    <r>
      <rPr>
        <sz val="9"/>
        <rFont val="Arial"/>
        <family val="2"/>
      </rPr>
      <t>LOCACAO CONVENCIONAL DE OBRA, UTILIZANDO GABARITO DE TÁBUAS CORRIDAS PONTALETADAS A CADA 2,00M - 2 UTILIZAÇÕES. AF_10/2018</t>
    </r>
  </si>
  <si>
    <r>
      <rPr>
        <sz val="9"/>
        <rFont val="Arial"/>
        <family val="2"/>
      </rPr>
      <t>M</t>
    </r>
  </si>
  <si>
    <r>
      <rPr>
        <sz val="9"/>
        <rFont val="Arial"/>
        <family val="2"/>
      </rPr>
      <t>1.3</t>
    </r>
  </si>
  <si>
    <r>
      <rPr>
        <sz val="9"/>
        <rFont val="Arial"/>
        <family val="2"/>
      </rPr>
      <t>98459</t>
    </r>
  </si>
  <si>
    <r>
      <rPr>
        <sz val="9"/>
        <rFont val="Arial"/>
        <family val="2"/>
      </rPr>
      <t>TAPUME COM TELHA METÁLICA. AF_05/2018</t>
    </r>
  </si>
  <si>
    <r>
      <rPr>
        <sz val="9"/>
        <rFont val="Arial"/>
        <family val="2"/>
      </rPr>
      <t>1.4</t>
    </r>
  </si>
  <si>
    <r>
      <rPr>
        <sz val="9"/>
        <rFont val="Arial"/>
        <family val="2"/>
      </rPr>
      <t>UFSB-CIV0-S00051</t>
    </r>
  </si>
  <si>
    <r>
      <rPr>
        <sz val="9"/>
        <rFont val="Arial"/>
        <family val="2"/>
      </rPr>
      <t>PLACA DE OBRA (PARA CONSTRUCAO CIVIL) EM CHAPA GALVANIZADA - FORNECIMENTO E INSTALAÇÃO</t>
    </r>
  </si>
  <si>
    <r>
      <rPr>
        <sz val="9"/>
        <rFont val="Arial"/>
        <family val="2"/>
      </rPr>
      <t>PRÓPRIA</t>
    </r>
  </si>
  <si>
    <r>
      <rPr>
        <sz val="9"/>
        <rFont val="Arial"/>
        <family val="2"/>
      </rPr>
      <t>m2</t>
    </r>
  </si>
  <si>
    <r>
      <rPr>
        <sz val="9"/>
        <rFont val="Arial"/>
        <family val="2"/>
      </rPr>
      <t>1.5</t>
    </r>
  </si>
  <si>
    <r>
      <rPr>
        <sz val="9"/>
        <rFont val="Arial"/>
        <family val="2"/>
      </rPr>
      <t>UFSB-CIV-S09416</t>
    </r>
  </si>
  <si>
    <r>
      <rPr>
        <sz val="9"/>
        <rFont val="Arial"/>
        <family val="2"/>
      </rPr>
      <t>Instalação provisória de energia elétrica, aerea, trifasica, em poste galvanizado, exclusive fornecimento do medidor</t>
    </r>
  </si>
  <si>
    <r>
      <rPr>
        <sz val="9"/>
        <rFont val="Arial"/>
        <family val="2"/>
      </rPr>
      <t>un</t>
    </r>
  </si>
  <si>
    <r>
      <rPr>
        <sz val="9"/>
        <rFont val="Arial"/>
        <family val="2"/>
      </rPr>
      <t>1.6</t>
    </r>
  </si>
  <si>
    <r>
      <rPr>
        <sz val="9"/>
        <rFont val="Arial"/>
        <family val="2"/>
      </rPr>
      <t>UFSB-HID-93214</t>
    </r>
  </si>
  <si>
    <r>
      <rPr>
        <sz val="9"/>
        <rFont val="Arial"/>
        <family val="2"/>
      </rPr>
      <t>LIGAÇÃO PROVISÓRIA DE ÁGUA ATRAVÉS DE MANGUEIRA, ATÉ 50 M, INCLUI RESERVATÓRIO DE ÁGUA (1000 LITROS) EM CANTEIRO DE OBRA (EXCETO APOIO EM ESTRUTURA DE MADEIRA).</t>
    </r>
  </si>
  <si>
    <r>
      <rPr>
        <sz val="9"/>
        <rFont val="Arial"/>
        <family val="2"/>
      </rPr>
      <t>UN</t>
    </r>
  </si>
  <si>
    <r>
      <rPr>
        <b/>
        <sz val="9"/>
        <rFont val="Arial"/>
        <family val="2"/>
      </rPr>
      <t>2</t>
    </r>
  </si>
  <si>
    <r>
      <rPr>
        <b/>
        <sz val="9"/>
        <rFont val="Arial"/>
        <family val="2"/>
      </rPr>
      <t>GERENCIAMENTO DE OBRAS / FISCALIZAÇÃO</t>
    </r>
  </si>
  <si>
    <r>
      <rPr>
        <sz val="9"/>
        <rFont val="Arial"/>
        <family val="2"/>
      </rPr>
      <t>2.1</t>
    </r>
  </si>
  <si>
    <r>
      <rPr>
        <sz val="9"/>
        <rFont val="Arial"/>
        <family val="2"/>
      </rPr>
      <t>UFSB-ADM-001</t>
    </r>
  </si>
  <si>
    <r>
      <rPr>
        <sz val="9"/>
        <rFont val="Arial"/>
        <family val="2"/>
      </rPr>
      <t>ADMINISTRAÇÃO LOCAL DE OBRAS COM ENGENHEIRO PLENO (8 HORAS SEMANAIS), ENCARREGADO, ALMOXARIFE E VIGILÂNCIA</t>
    </r>
  </si>
  <si>
    <r>
      <rPr>
        <sz val="9"/>
        <rFont val="Arial"/>
        <family val="2"/>
      </rPr>
      <t>MES</t>
    </r>
  </si>
  <si>
    <r>
      <rPr>
        <sz val="9"/>
        <rFont val="Arial"/>
        <family val="2"/>
      </rPr>
      <t>2.2</t>
    </r>
  </si>
  <si>
    <r>
      <rPr>
        <sz val="9"/>
        <rFont val="Arial"/>
        <family val="2"/>
      </rPr>
      <t>016690</t>
    </r>
  </si>
  <si>
    <r>
      <rPr>
        <sz val="9"/>
        <rFont val="Arial"/>
        <family val="2"/>
      </rPr>
      <t>ATESTADO PCMAT (NR18)</t>
    </r>
  </si>
  <si>
    <r>
      <rPr>
        <sz val="9"/>
        <rFont val="Arial"/>
        <family val="2"/>
      </rPr>
      <t>SBC</t>
    </r>
  </si>
  <si>
    <r>
      <rPr>
        <sz val="9"/>
        <rFont val="Arial"/>
        <family val="2"/>
      </rPr>
      <t>2.3</t>
    </r>
  </si>
  <si>
    <r>
      <rPr>
        <sz val="9"/>
        <rFont val="Arial"/>
        <family val="2"/>
      </rPr>
      <t>016691</t>
    </r>
  </si>
  <si>
    <r>
      <rPr>
        <sz val="9"/>
        <rFont val="Arial"/>
        <family val="2"/>
      </rPr>
      <t>ATESTADO PCMSO (NR7)- ANUAL</t>
    </r>
  </si>
  <si>
    <r>
      <rPr>
        <sz val="9"/>
        <rFont val="Arial"/>
        <family val="2"/>
      </rPr>
      <t>2.4</t>
    </r>
  </si>
  <si>
    <r>
      <rPr>
        <sz val="9"/>
        <rFont val="Arial"/>
        <family val="2"/>
      </rPr>
      <t>S10832</t>
    </r>
  </si>
  <si>
    <r>
      <rPr>
        <sz val="9"/>
        <rFont val="Arial"/>
        <family val="2"/>
      </rPr>
      <t>As Built</t>
    </r>
  </si>
  <si>
    <r>
      <rPr>
        <sz val="9"/>
        <rFont val="Arial"/>
        <family val="2"/>
      </rPr>
      <t>ORSE</t>
    </r>
  </si>
  <si>
    <r>
      <rPr>
        <b/>
        <sz val="9"/>
        <rFont val="Arial"/>
        <family val="2"/>
      </rPr>
      <t>3</t>
    </r>
  </si>
  <si>
    <r>
      <rPr>
        <b/>
        <sz val="9"/>
        <rFont val="Arial"/>
        <family val="2"/>
      </rPr>
      <t>MOVIMENTO DE TERRA</t>
    </r>
  </si>
  <si>
    <r>
      <rPr>
        <sz val="9"/>
        <rFont val="Arial"/>
        <family val="2"/>
      </rPr>
      <t>3.1</t>
    </r>
  </si>
  <si>
    <r>
      <rPr>
        <sz val="9"/>
        <rFont val="Arial"/>
        <family val="2"/>
      </rPr>
      <t>96521</t>
    </r>
  </si>
  <si>
    <r>
      <rPr>
        <sz val="9"/>
        <rFont val="Arial"/>
        <family val="2"/>
      </rPr>
      <t>ESCAVAÇÃO MECANIZADA PARA BLOCO DE COROAMENTO OU SAPATA, COM PREVISÃO DE FÔRMA, COM RETROESCAVADEIRA. AF_06/2017</t>
    </r>
  </si>
  <si>
    <r>
      <rPr>
        <sz val="9"/>
        <rFont val="Arial"/>
        <family val="2"/>
      </rPr>
      <t>M3</t>
    </r>
  </si>
  <si>
    <r>
      <rPr>
        <sz val="9"/>
        <rFont val="Arial"/>
        <family val="2"/>
      </rPr>
      <t>3.2</t>
    </r>
  </si>
  <si>
    <r>
      <rPr>
        <sz val="9"/>
        <rFont val="Arial"/>
        <family val="2"/>
      </rPr>
      <t>96525</t>
    </r>
  </si>
  <si>
    <r>
      <rPr>
        <sz val="9"/>
        <rFont val="Arial"/>
        <family val="2"/>
      </rPr>
      <t>ESCAVAÇÃO MECANIZADA PARA VIGA BALDRAME, COM PREVISÃO DE FÔRMA, COM MINI-ESCAVADEIRA. AF_06/2017</t>
    </r>
  </si>
  <si>
    <r>
      <rPr>
        <sz val="9"/>
        <rFont val="Arial"/>
        <family val="2"/>
      </rPr>
      <t>3.3</t>
    </r>
  </si>
  <si>
    <r>
      <rPr>
        <sz val="9"/>
        <rFont val="Arial"/>
        <family val="2"/>
      </rPr>
      <t>93382</t>
    </r>
  </si>
  <si>
    <r>
      <rPr>
        <sz val="9"/>
        <rFont val="Arial"/>
        <family val="2"/>
      </rPr>
      <t>REATERRO MANUAL DE VALAS COM COMPACTAÇÃO MECANIZADA. AF_04/2016</t>
    </r>
  </si>
  <si>
    <r>
      <rPr>
        <b/>
        <sz val="9"/>
        <rFont val="Arial"/>
        <family val="2"/>
      </rPr>
      <t>4</t>
    </r>
  </si>
  <si>
    <r>
      <rPr>
        <b/>
        <sz val="9"/>
        <rFont val="Arial"/>
        <family val="2"/>
      </rPr>
      <t>INFRA-ESTRUTURA / FUNDAÇÕES SIMPLES</t>
    </r>
  </si>
  <si>
    <r>
      <rPr>
        <sz val="9"/>
        <rFont val="Arial"/>
        <family val="2"/>
      </rPr>
      <t>4.1</t>
    </r>
  </si>
  <si>
    <r>
      <rPr>
        <sz val="9"/>
        <rFont val="Arial"/>
        <family val="2"/>
      </rPr>
      <t>96617</t>
    </r>
  </si>
  <si>
    <r>
      <rPr>
        <sz val="9"/>
        <rFont val="Arial"/>
        <family val="2"/>
      </rPr>
      <t>LASTRO DE CONCRETO MAGRO, APLICADO EM BLOCOS DE COROAMENTO OU SAPATAS, ESPESSURA DE 3 CM. AF_08/2017</t>
    </r>
  </si>
  <si>
    <r>
      <rPr>
        <sz val="9"/>
        <rFont val="Arial"/>
        <family val="2"/>
      </rPr>
      <t>4.2</t>
    </r>
  </si>
  <si>
    <r>
      <rPr>
        <sz val="9"/>
        <rFont val="Arial"/>
        <family val="2"/>
      </rPr>
      <t>96532</t>
    </r>
  </si>
  <si>
    <r>
      <rPr>
        <sz val="9"/>
        <rFont val="Arial"/>
        <family val="2"/>
      </rPr>
      <t>FABRICAÇÃO, MONTAGEM E DESMONTAGEM DE FÔRMA PARA SAPATA, EM MADEIRA SERRADA, E=25 MM, 2 UTILIZAÇÕES. AF_06/2017</t>
    </r>
  </si>
  <si>
    <r>
      <rPr>
        <sz val="9"/>
        <rFont val="Arial"/>
        <family val="2"/>
      </rPr>
      <t>4.3</t>
    </r>
  </si>
  <si>
    <r>
      <rPr>
        <sz val="9"/>
        <rFont val="Arial"/>
        <family val="2"/>
      </rPr>
      <t>96533</t>
    </r>
  </si>
  <si>
    <r>
      <rPr>
        <sz val="9"/>
        <rFont val="Arial"/>
        <family val="2"/>
      </rPr>
      <t>FABRICAÇÃO, MONTAGEM E DESMONTAGEM DE FÔRMA PARA VIGA BALDRAME, EM MADEIRA SERRADA, E=25 MM, 2 UTILIZAÇÕES. AF_06/2017</t>
    </r>
  </si>
  <si>
    <r>
      <rPr>
        <sz val="9"/>
        <rFont val="Arial"/>
        <family val="2"/>
      </rPr>
      <t>4.4</t>
    </r>
  </si>
  <si>
    <r>
      <rPr>
        <sz val="9"/>
        <rFont val="Arial"/>
        <family val="2"/>
      </rPr>
      <t>96546</t>
    </r>
  </si>
  <si>
    <r>
      <rPr>
        <sz val="9"/>
        <rFont val="Arial"/>
        <family val="2"/>
      </rPr>
      <t>ARMAÇÃO DE BLOCO, VIGA BALDRAME OU SAPATA UTILIZANDO AÇO CA-50 DE 10 MM - MONTAGEM. AF_06/2017</t>
    </r>
  </si>
  <si>
    <r>
      <rPr>
        <sz val="9"/>
        <rFont val="Arial"/>
        <family val="2"/>
      </rPr>
      <t>KG</t>
    </r>
  </si>
  <si>
    <r>
      <rPr>
        <sz val="9"/>
        <rFont val="Arial"/>
        <family val="2"/>
      </rPr>
      <t>4.5</t>
    </r>
  </si>
  <si>
    <r>
      <rPr>
        <sz val="9"/>
        <rFont val="Arial"/>
        <family val="2"/>
      </rPr>
      <t>96543</t>
    </r>
  </si>
  <si>
    <r>
      <rPr>
        <sz val="9"/>
        <rFont val="Arial"/>
        <family val="2"/>
      </rPr>
      <t>ARMAÇÃO DE BLOCO, VIGA BALDRAME E SAPATA UTILIZANDO AÇO CA-60 DE 5 MM - MONTAGEM. AF_06/2017</t>
    </r>
  </si>
  <si>
    <r>
      <rPr>
        <sz val="9"/>
        <rFont val="Arial"/>
        <family val="2"/>
      </rPr>
      <t>4.6</t>
    </r>
  </si>
  <si>
    <r>
      <rPr>
        <sz val="9"/>
        <rFont val="Arial"/>
        <family val="2"/>
      </rPr>
      <t>100576</t>
    </r>
  </si>
  <si>
    <r>
      <rPr>
        <sz val="9"/>
        <rFont val="Arial"/>
        <family val="2"/>
      </rPr>
      <t>REGULARIZAÇÃO E COMPACTAÇÃO DE SUBLEITO DE SOLO PREDOMINANTEMENTE ARGILOSO. AF_11/2019</t>
    </r>
  </si>
  <si>
    <r>
      <rPr>
        <sz val="9"/>
        <rFont val="Arial"/>
        <family val="2"/>
      </rPr>
      <t>4.7</t>
    </r>
  </si>
  <si>
    <r>
      <rPr>
        <sz val="9"/>
        <rFont val="Arial"/>
        <family val="2"/>
      </rPr>
      <t>92783</t>
    </r>
  </si>
  <si>
    <r>
      <rPr>
        <sz val="9"/>
        <rFont val="Arial"/>
        <family val="2"/>
      </rPr>
      <t>ARMAÇÃO DE LAJE DE UMA ESTRUTURA CONVENCIONAL DE CONCRETO ARMADO EM UMA EDIFICAÇÃO TÉRREA OU SOBRADO UTILIZANDO AÇO CA-60 DE 4,2 MM - MONTAGEM. AF_12/2015</t>
    </r>
  </si>
  <si>
    <r>
      <rPr>
        <sz val="9"/>
        <rFont val="Arial"/>
        <family val="2"/>
      </rPr>
      <t>4.8</t>
    </r>
  </si>
  <si>
    <r>
      <rPr>
        <sz val="9"/>
        <rFont val="Arial"/>
        <family val="2"/>
      </rPr>
      <t>96555</t>
    </r>
  </si>
  <si>
    <r>
      <rPr>
        <sz val="9"/>
        <rFont val="Arial"/>
        <family val="2"/>
      </rPr>
      <t>CONCRETAGEM DE BLOCOS DE COROAMENTO E VIGAS BALDRAME, FCK 30 MPA, COM USO DE JERICA ? LANÇAMENTO, ADENSAMENTO E ACABAMENTO. AF_06/2017</t>
    </r>
  </si>
  <si>
    <r>
      <rPr>
        <sz val="9"/>
        <rFont val="Arial"/>
        <family val="2"/>
      </rPr>
      <t>4.9</t>
    </r>
  </si>
  <si>
    <r>
      <rPr>
        <sz val="9"/>
        <rFont val="Arial"/>
        <family val="2"/>
      </rPr>
      <t>101747</t>
    </r>
  </si>
  <si>
    <r>
      <rPr>
        <sz val="9"/>
        <rFont val="Arial"/>
        <family val="2"/>
      </rPr>
      <t>PISO EM CONCRETO 20 MPA PREPARO MECÂNICO, ESPESSURA 7CM. AF_09/2020</t>
    </r>
  </si>
  <si>
    <r>
      <rPr>
        <sz val="9"/>
        <rFont val="Arial"/>
        <family val="2"/>
      </rPr>
      <t>4.10</t>
    </r>
  </si>
  <si>
    <r>
      <rPr>
        <sz val="9"/>
        <rFont val="Arial"/>
        <family val="2"/>
      </rPr>
      <t>00007156</t>
    </r>
  </si>
  <si>
    <r>
      <rPr>
        <sz val="9"/>
        <rFont val="Arial"/>
        <family val="2"/>
      </rPr>
      <t>TELA DE ACO SOLDADA NERVURADA, CA-60, Q-196, (3,11 KG/M2), DIAMETRO DO FIO = 5,0 MM, LARGURA = 2,45 M, ESPACAMENTO DA MALHA = 10 X 10 CM</t>
    </r>
  </si>
  <si>
    <r>
      <rPr>
        <b/>
        <sz val="9"/>
        <rFont val="Arial"/>
        <family val="2"/>
      </rPr>
      <t>5</t>
    </r>
  </si>
  <si>
    <r>
      <rPr>
        <b/>
        <sz val="9"/>
        <rFont val="Arial"/>
        <family val="2"/>
      </rPr>
      <t>SUPERESTRUTURA</t>
    </r>
  </si>
  <si>
    <r>
      <rPr>
        <sz val="9"/>
        <rFont val="Arial"/>
        <family val="2"/>
      </rPr>
      <t>5.1</t>
    </r>
  </si>
  <si>
    <r>
      <rPr>
        <sz val="9"/>
        <rFont val="Arial"/>
        <family val="2"/>
      </rPr>
      <t>92419</t>
    </r>
  </si>
  <si>
    <r>
      <rPr>
        <sz val="9"/>
        <rFont val="Arial"/>
        <family val="2"/>
      </rPr>
      <t>MONTAGEM E DESMONTAGEM DE FÔRMA DE PILARES RETANGULARES E ESTRUTURAS SIMILARES, PÉ-DIREITO SIMPLES, EM CHAPA DE MADEIRA COMPENSADA RESINADA, 4 UTILIZAÇÕES. AF_09/2020</t>
    </r>
  </si>
  <si>
    <r>
      <rPr>
        <sz val="9"/>
        <rFont val="Arial"/>
        <family val="2"/>
      </rPr>
      <t>5.2</t>
    </r>
  </si>
  <si>
    <r>
      <rPr>
        <sz val="9"/>
        <rFont val="Arial"/>
        <family val="2"/>
      </rPr>
      <t>92447</t>
    </r>
  </si>
  <si>
    <r>
      <rPr>
        <sz val="9"/>
        <rFont val="Arial"/>
        <family val="2"/>
      </rPr>
      <t>MONTAGEM E DESMONTAGEM DE FÔRMA DE VIGA, ESCORAMENTO COM PONTALETE DE MADEIRA, PÉ-DIREITO SIMPLES, EM MADEIRA SERRADA, 2 UTILIZAÇÕES. AF_09/2020</t>
    </r>
  </si>
  <si>
    <r>
      <rPr>
        <sz val="9"/>
        <rFont val="Arial"/>
        <family val="2"/>
      </rPr>
      <t>5.3</t>
    </r>
  </si>
  <si>
    <r>
      <rPr>
        <sz val="9"/>
        <rFont val="Arial"/>
        <family val="2"/>
      </rPr>
      <t>92778</t>
    </r>
  </si>
  <si>
    <r>
      <rPr>
        <sz val="9"/>
        <rFont val="Arial"/>
        <family val="2"/>
      </rPr>
      <t>ARMAÇÃO DE PILAR OU VIGA DE UMA ESTRUTURA CONVENCIONAL DE CONCRETO ARMADO EM UMA EDIFICAÇÃO TÉRREA OU SOBRADO UTILIZANDO AÇO CA-50 DE 10,0 MM - MONTAGEM. AF_12/2015</t>
    </r>
  </si>
  <si>
    <r>
      <rPr>
        <sz val="9"/>
        <rFont val="Arial"/>
        <family val="2"/>
      </rPr>
      <t>5.4</t>
    </r>
  </si>
  <si>
    <r>
      <rPr>
        <sz val="9"/>
        <rFont val="Arial"/>
        <family val="2"/>
      </rPr>
      <t>92777</t>
    </r>
  </si>
  <si>
    <r>
      <rPr>
        <sz val="9"/>
        <rFont val="Arial"/>
        <family val="2"/>
      </rPr>
      <t>ARMAÇÃO DE PILAR OU VIGA DE UMA ESTRUTURA CONVENCIONAL DE CONCRETO ARMADO EM UMA EDIFICAÇÃO TÉRREA OU SOBRADO UTILIZANDO AÇO CA-50 DE 8,0 MM - MONTAGEM. AF_12/2015</t>
    </r>
  </si>
  <si>
    <r>
      <rPr>
        <sz val="9"/>
        <rFont val="Arial"/>
        <family val="2"/>
      </rPr>
      <t>5.5</t>
    </r>
  </si>
  <si>
    <r>
      <rPr>
        <sz val="9"/>
        <rFont val="Arial"/>
        <family val="2"/>
      </rPr>
      <t>92775</t>
    </r>
  </si>
  <si>
    <r>
      <rPr>
        <sz val="9"/>
        <rFont val="Arial"/>
        <family val="2"/>
      </rPr>
      <t>ARMAÇÃO DE PILAR OU VIGA DE UMA ESTRUTURA CONVENCIONAL DE CONCRETO ARMADO EM UMA EDIFICAÇÃO TÉRREA OU SOBRADO UTILIZANDO AÇO CA-60 DE 5,0 MM - MONTAGEM. AF_12/2015</t>
    </r>
  </si>
  <si>
    <r>
      <rPr>
        <sz val="9"/>
        <rFont val="Arial"/>
        <family val="2"/>
      </rPr>
      <t>5.6</t>
    </r>
  </si>
  <si>
    <r>
      <rPr>
        <sz val="9"/>
        <rFont val="Arial"/>
        <family val="2"/>
      </rPr>
      <t>5.7</t>
    </r>
  </si>
  <si>
    <r>
      <rPr>
        <sz val="9"/>
        <rFont val="Arial"/>
        <family val="2"/>
      </rPr>
      <t>94966</t>
    </r>
  </si>
  <si>
    <r>
      <rPr>
        <sz val="9"/>
        <rFont val="Arial"/>
        <family val="2"/>
      </rPr>
      <t>CONCRETO FCK = 30MPA, TRAÇO 1:2,1:2,5 (CIMENTO/ AREIA MÉDIA/ BRITA 1) - PREPARO MECÂNICO COM BETONEIRA 400 L. AF_07/2016</t>
    </r>
  </si>
  <si>
    <r>
      <rPr>
        <sz val="9"/>
        <rFont val="Arial"/>
        <family val="2"/>
      </rPr>
      <t>5.8</t>
    </r>
  </si>
  <si>
    <r>
      <rPr>
        <sz val="9"/>
        <rFont val="Arial"/>
        <family val="2"/>
      </rPr>
      <t>92873</t>
    </r>
  </si>
  <si>
    <r>
      <rPr>
        <sz val="9"/>
        <rFont val="Arial"/>
        <family val="2"/>
      </rPr>
      <t>LANÇAMENTO COM USO DE BALDES, ADENSAMENTO E ACABAMENTO DE CONCRETO EM ESTRUTURAS. AF_12/2015</t>
    </r>
  </si>
  <si>
    <r>
      <rPr>
        <b/>
        <sz val="9"/>
        <rFont val="Arial"/>
        <family val="2"/>
      </rPr>
      <t>6</t>
    </r>
  </si>
  <si>
    <r>
      <rPr>
        <b/>
        <sz val="9"/>
        <rFont val="Arial"/>
        <family val="2"/>
      </rPr>
      <t>ALVENARIA/VEDAÇÃO/DIVISÓRIA</t>
    </r>
  </si>
  <si>
    <r>
      <rPr>
        <sz val="9"/>
        <rFont val="Arial"/>
        <family val="2"/>
      </rPr>
      <t>6.1</t>
    </r>
  </si>
  <si>
    <r>
      <rPr>
        <sz val="9"/>
        <rFont val="Arial"/>
        <family val="2"/>
      </rPr>
      <t>87520</t>
    </r>
  </si>
  <si>
    <r>
      <rPr>
        <sz val="9"/>
        <rFont val="Arial"/>
        <family val="2"/>
      </rPr>
      <t>ALVENARIA DE VEDAÇÃO DE BLOCOS CERÂMICOS FURADOS NA HORIZONTAL DE 9X19X19CM (ESPESSURA 9CM) DE PAREDES COM ÁREA LÍQUIDA MAIOR OU IGUAL A 6M² COM VÃOS E ARGAMASSA DE ASSENTAMENTO COM PREPARO MANUAL. AF_06/2014</t>
    </r>
  </si>
  <si>
    <r>
      <rPr>
        <sz val="9"/>
        <rFont val="Arial"/>
        <family val="2"/>
      </rPr>
      <t>6.2</t>
    </r>
  </si>
  <si>
    <r>
      <rPr>
        <sz val="9"/>
        <rFont val="Arial"/>
        <family val="2"/>
      </rPr>
      <t>96366</t>
    </r>
  </si>
  <si>
    <r>
      <rPr>
        <sz val="9"/>
        <rFont val="Arial"/>
        <family val="2"/>
      </rPr>
      <t>PAREDE COM PLACAS DE GESSO ACARTONADO (DRYWALL), PARA USO INTERNO, COM DUAS FACES DUPLAS E ESTRUTURA METÁLICA COM GUIAS SIMPLES, SEM VÃOS. AF_06/2017_P</t>
    </r>
  </si>
  <si>
    <r>
      <rPr>
        <b/>
        <sz val="9"/>
        <rFont val="Arial"/>
        <family val="2"/>
      </rPr>
      <t>7</t>
    </r>
  </si>
  <si>
    <r>
      <rPr>
        <b/>
        <sz val="9"/>
        <rFont val="Arial"/>
        <family val="2"/>
      </rPr>
      <t>VERGAS E CHAPIM</t>
    </r>
  </si>
  <si>
    <r>
      <rPr>
        <sz val="9"/>
        <rFont val="Arial"/>
        <family val="2"/>
      </rPr>
      <t>7.1</t>
    </r>
  </si>
  <si>
    <r>
      <rPr>
        <sz val="9"/>
        <rFont val="Arial"/>
        <family val="2"/>
      </rPr>
      <t>93184</t>
    </r>
  </si>
  <si>
    <r>
      <rPr>
        <sz val="9"/>
        <rFont val="Arial"/>
        <family val="2"/>
      </rPr>
      <t>VERGA PRÉ-MOLDADA PARA PORTAS COM ATÉ 1,5 M DE VÃO. AF_03/2016</t>
    </r>
  </si>
  <si>
    <r>
      <rPr>
        <sz val="9"/>
        <rFont val="Arial"/>
        <family val="2"/>
      </rPr>
      <t>7.2</t>
    </r>
  </si>
  <si>
    <r>
      <rPr>
        <sz val="9"/>
        <rFont val="Arial"/>
        <family val="2"/>
      </rPr>
      <t>93182</t>
    </r>
  </si>
  <si>
    <r>
      <rPr>
        <sz val="9"/>
        <rFont val="Arial"/>
        <family val="2"/>
      </rPr>
      <t>VERGA PRÉ-MOLDADA PARA JANELAS COM ATÉ 1,5 M DE VÃO. AF_03/2016</t>
    </r>
  </si>
  <si>
    <r>
      <rPr>
        <sz val="9"/>
        <rFont val="Arial"/>
        <family val="2"/>
      </rPr>
      <t>7.3</t>
    </r>
  </si>
  <si>
    <r>
      <rPr>
        <sz val="9"/>
        <rFont val="Arial"/>
        <family val="2"/>
      </rPr>
      <t>93183</t>
    </r>
  </si>
  <si>
    <r>
      <rPr>
        <sz val="9"/>
        <rFont val="Arial"/>
        <family val="2"/>
      </rPr>
      <t>VERGA PRÉ-MOLDADA PARA JANELAS COM MAIS DE 1,5 M DE VÃO. AF_03/2016</t>
    </r>
  </si>
  <si>
    <r>
      <rPr>
        <sz val="9"/>
        <rFont val="Arial"/>
        <family val="2"/>
      </rPr>
      <t>7.4</t>
    </r>
  </si>
  <si>
    <r>
      <rPr>
        <sz val="9"/>
        <rFont val="Arial"/>
        <family val="2"/>
      </rPr>
      <t>93194</t>
    </r>
  </si>
  <si>
    <r>
      <rPr>
        <sz val="9"/>
        <rFont val="Arial"/>
        <family val="2"/>
      </rPr>
      <t>CONTRAVERGA PRÉ-MOLDADA PARA VÃOS DE ATÉ 1,5 M DE COMPRIMENTO. AF_03/2016</t>
    </r>
  </si>
  <si>
    <r>
      <rPr>
        <sz val="9"/>
        <rFont val="Arial"/>
        <family val="2"/>
      </rPr>
      <t>7.5</t>
    </r>
  </si>
  <si>
    <r>
      <rPr>
        <sz val="9"/>
        <rFont val="Arial"/>
        <family val="2"/>
      </rPr>
      <t>93195</t>
    </r>
  </si>
  <si>
    <r>
      <rPr>
        <sz val="9"/>
        <rFont val="Arial"/>
        <family val="2"/>
      </rPr>
      <t>CONTRAVERGA PRÉ-MOLDADA PARA VÃOS DE MAIS DE 1,5 M DE COMPRIMENTO. AF_03/2016</t>
    </r>
  </si>
  <si>
    <r>
      <rPr>
        <b/>
        <sz val="9"/>
        <rFont val="Arial"/>
        <family val="2"/>
      </rPr>
      <t>8</t>
    </r>
  </si>
  <si>
    <r>
      <rPr>
        <b/>
        <sz val="9"/>
        <rFont val="Arial"/>
        <family val="2"/>
      </rPr>
      <t>COBERTURA</t>
    </r>
  </si>
  <si>
    <r>
      <rPr>
        <sz val="9"/>
        <rFont val="Arial"/>
        <family val="2"/>
      </rPr>
      <t>8.1</t>
    </r>
  </si>
  <si>
    <r>
      <rPr>
        <sz val="9"/>
        <rFont val="Arial"/>
        <family val="2"/>
      </rPr>
      <t>92575</t>
    </r>
  </si>
  <si>
    <r>
      <rPr>
        <sz val="9"/>
        <rFont val="Arial"/>
        <family val="2"/>
      </rPr>
      <t>TRAMA DE AÇO COMPOSTA POR RIPAS E CAIBROS PARA TELHADOS DE ATÉ 2 ÁGUAS, INCLUSO TRANSPORTE VERTICAL. AF_07/2019</t>
    </r>
  </si>
  <si>
    <r>
      <rPr>
        <sz val="9"/>
        <rFont val="Arial"/>
        <family val="2"/>
      </rPr>
      <t>8.2</t>
    </r>
  </si>
  <si>
    <r>
      <rPr>
        <sz val="9"/>
        <rFont val="Arial"/>
        <family val="2"/>
      </rPr>
      <t>94216</t>
    </r>
  </si>
  <si>
    <r>
      <rPr>
        <sz val="9"/>
        <rFont val="Arial"/>
        <family val="2"/>
      </rPr>
      <t>TELHAMENTO COM TELHA METÁLICA TERMOACÚSTICA E = 30 MM, COM ATÉ 2 ÁGUAS, INCLUSO IÇAMENTO. AF_07/2019</t>
    </r>
  </si>
  <si>
    <r>
      <rPr>
        <sz val="9"/>
        <rFont val="Arial"/>
        <family val="2"/>
      </rPr>
      <t>8.3</t>
    </r>
  </si>
  <si>
    <r>
      <rPr>
        <sz val="9"/>
        <rFont val="Arial"/>
        <family val="2"/>
      </rPr>
      <t>94231</t>
    </r>
  </si>
  <si>
    <r>
      <rPr>
        <sz val="9"/>
        <rFont val="Arial"/>
        <family val="2"/>
      </rPr>
      <t>RUFO EM CHAPA DE AÇO GALVANIZADO NÚMERO 24, CORTE DE 25 CM, INCLUSO TRANSPORTE VERTICAL. AF_07/2019</t>
    </r>
  </si>
  <si>
    <r>
      <rPr>
        <sz val="9"/>
        <rFont val="Arial"/>
        <family val="2"/>
      </rPr>
      <t>8.4</t>
    </r>
  </si>
  <si>
    <r>
      <rPr>
        <sz val="9"/>
        <rFont val="Arial"/>
        <family val="2"/>
      </rPr>
      <t>UFSB-CIV-S08707</t>
    </r>
  </si>
  <si>
    <r>
      <rPr>
        <sz val="9"/>
        <rFont val="Arial"/>
        <family val="2"/>
      </rPr>
      <t>Chapim de mármore branco, c/ largura = 22 cm, esp = 2 cm</t>
    </r>
  </si>
  <si>
    <r>
      <rPr>
        <sz val="9"/>
        <rFont val="Arial"/>
        <family val="2"/>
      </rPr>
      <t>m</t>
    </r>
  </si>
  <si>
    <r>
      <rPr>
        <b/>
        <sz val="9"/>
        <rFont val="Arial"/>
        <family val="2"/>
      </rPr>
      <t>9</t>
    </r>
  </si>
  <si>
    <r>
      <rPr>
        <b/>
        <sz val="9"/>
        <rFont val="Arial"/>
        <family val="2"/>
      </rPr>
      <t>REVESTIMENTOS</t>
    </r>
  </si>
  <si>
    <r>
      <rPr>
        <sz val="9"/>
        <rFont val="Arial"/>
        <family val="2"/>
      </rPr>
      <t>9.1</t>
    </r>
  </si>
  <si>
    <r>
      <rPr>
        <sz val="9"/>
        <rFont val="Arial"/>
        <family val="2"/>
      </rPr>
      <t>87905</t>
    </r>
  </si>
  <si>
    <r>
      <rPr>
        <sz val="9"/>
        <rFont val="Arial"/>
        <family val="2"/>
      </rPr>
      <t>CHAPISCO APLICADO EM ALVENARIA (COM PRESENÇA DE VÃOS) E ESTRUTURAS DE CONCRETO DE FACHADA, COM COLHER DE PEDREIRO. ARGAMASSA TRAÇO 1:3 COM PREPARO EM BETONEIRA 400L. AF_06/2014</t>
    </r>
  </si>
  <si>
    <r>
      <rPr>
        <sz val="9"/>
        <rFont val="Arial"/>
        <family val="2"/>
      </rPr>
      <t>9.2</t>
    </r>
  </si>
  <si>
    <r>
      <rPr>
        <sz val="9"/>
        <rFont val="Arial"/>
        <family val="2"/>
      </rPr>
      <t>87775</t>
    </r>
  </si>
  <si>
    <r>
      <rPr>
        <sz val="9"/>
        <rFont val="Arial"/>
        <family val="2"/>
      </rPr>
      <t>EMBOÇO OU MASSA ÚNICA EM ARGAMASSA TRAÇO 1:2:8, PREPARO MECÂNICO COM BETONEIRA 400 L, APLICADA MANUALMENTE EM PANOS DE FACHADA COM PRESENÇA DE VÃOS, ESPESSURA DE 25 MM. AF_06/2014</t>
    </r>
  </si>
  <si>
    <r>
      <rPr>
        <sz val="9"/>
        <rFont val="Arial"/>
        <family val="2"/>
      </rPr>
      <t>9.3</t>
    </r>
  </si>
  <si>
    <r>
      <rPr>
        <sz val="9"/>
        <rFont val="Arial"/>
        <family val="2"/>
      </rPr>
      <t>87531</t>
    </r>
  </si>
  <si>
    <r>
      <rPr>
        <sz val="9"/>
        <rFont val="Arial"/>
        <family val="2"/>
      </rPr>
      <t>EMBOÇO, PARA RECEBIMENTO DE CERÂMICA, EM ARGAMASSA TRAÇO 1:2:8, PREPARO MECÂNICO COM BETONEIRA 400L, APLICADO MANUALMENTE EM FACES INTERNAS DE PAREDES, PARA AMBIENTE COM ÁREA ENTRE 5M2 E 10M2, ESPESSURA DE 20MM, COM EXECUÇÃO DE TALISCAS. AF_06/2014</t>
    </r>
  </si>
  <si>
    <r>
      <rPr>
        <sz val="9"/>
        <rFont val="Arial"/>
        <family val="2"/>
      </rPr>
      <t>9.4</t>
    </r>
  </si>
  <si>
    <r>
      <rPr>
        <sz val="9"/>
        <rFont val="Arial"/>
        <family val="2"/>
      </rPr>
      <t>UFSB-CIV-200</t>
    </r>
  </si>
  <si>
    <r>
      <rPr>
        <sz val="9"/>
        <rFont val="Arial"/>
        <family val="2"/>
      </rPr>
      <t>Revestimento cerâmico para piso ou parede, 30 x 60 cm, porcelanato, linha white home, antártida, Portobello ou similar, aplicado com argamassa industrializada ac-i, rejuntado, exclusive regularização de base ou emboço</t>
    </r>
  </si>
  <si>
    <r>
      <rPr>
        <b/>
        <sz val="9"/>
        <rFont val="Arial"/>
        <family val="2"/>
      </rPr>
      <t>10</t>
    </r>
  </si>
  <si>
    <r>
      <rPr>
        <b/>
        <sz val="9"/>
        <rFont val="Arial"/>
        <family val="2"/>
      </rPr>
      <t>FORRO</t>
    </r>
  </si>
  <si>
    <r>
      <rPr>
        <sz val="9"/>
        <rFont val="Arial"/>
        <family val="2"/>
      </rPr>
      <t>10.1</t>
    </r>
  </si>
  <si>
    <r>
      <rPr>
        <sz val="9"/>
        <rFont val="Arial"/>
        <family val="2"/>
      </rPr>
      <t>96114</t>
    </r>
  </si>
  <si>
    <r>
      <rPr>
        <sz val="9"/>
        <rFont val="Arial"/>
        <family val="2"/>
      </rPr>
      <t>FORRO EM DRYWALL, PARA AMBIENTES COMERCIAIS, INCLUSIVE ESTRUTURA DE FIXAÇÃO. AF_05/2017_P</t>
    </r>
  </si>
  <si>
    <r>
      <rPr>
        <b/>
        <sz val="9"/>
        <rFont val="Arial"/>
        <family val="2"/>
      </rPr>
      <t>11</t>
    </r>
  </si>
  <si>
    <r>
      <rPr>
        <b/>
        <sz val="9"/>
        <rFont val="Arial"/>
        <family val="2"/>
      </rPr>
      <t>PISOS</t>
    </r>
  </si>
  <si>
    <r>
      <rPr>
        <sz val="9"/>
        <rFont val="Arial"/>
        <family val="2"/>
      </rPr>
      <t>11.1</t>
    </r>
  </si>
  <si>
    <r>
      <rPr>
        <sz val="9"/>
        <rFont val="Arial"/>
        <family val="2"/>
      </rPr>
      <t>87640</t>
    </r>
  </si>
  <si>
    <r>
      <rPr>
        <sz val="9"/>
        <rFont val="Arial"/>
        <family val="2"/>
      </rPr>
      <t>CONTRAPISO EM ARGAMASSA TRAÇO 1:4 (CIMENTO E AREIA), PREPARO MECÂNICO COM BETONEIRA 400 L, APLICADO EM ÁREAS SECAS SOBRE LAJE, ADERIDO, ESPESSURA 4CM. AF_06/2014</t>
    </r>
  </si>
  <si>
    <r>
      <rPr>
        <sz val="9"/>
        <rFont val="Arial"/>
        <family val="2"/>
      </rPr>
      <t>11.2</t>
    </r>
  </si>
  <si>
    <r>
      <rPr>
        <sz val="9"/>
        <rFont val="Arial"/>
        <family val="2"/>
      </rPr>
      <t>101752</t>
    </r>
  </si>
  <si>
    <r>
      <rPr>
        <sz val="9"/>
        <rFont val="Arial"/>
        <family val="2"/>
      </rPr>
      <t>PISO EM GRANILITE, MARMORITE OU GRANITINA EM AMBIENTES INTERNOS. AF_09/2020</t>
    </r>
  </si>
  <si>
    <r>
      <rPr>
        <b/>
        <sz val="9"/>
        <rFont val="Arial"/>
        <family val="2"/>
      </rPr>
      <t>12</t>
    </r>
  </si>
  <si>
    <r>
      <rPr>
        <b/>
        <sz val="9"/>
        <rFont val="Arial"/>
        <family val="2"/>
      </rPr>
      <t>PINTURA</t>
    </r>
  </si>
  <si>
    <r>
      <rPr>
        <sz val="9"/>
        <rFont val="Arial"/>
        <family val="2"/>
      </rPr>
      <t>12.1</t>
    </r>
  </si>
  <si>
    <r>
      <rPr>
        <sz val="9"/>
        <rFont val="Arial"/>
        <family val="2"/>
      </rPr>
      <t>88485</t>
    </r>
  </si>
  <si>
    <r>
      <rPr>
        <sz val="9"/>
        <rFont val="Arial"/>
        <family val="2"/>
      </rPr>
      <t>APLICAÇÃO DE FUNDO SELADOR ACRÍLICO EM PAREDES, UMA DEMÃO. AF_06/2014</t>
    </r>
  </si>
  <si>
    <r>
      <rPr>
        <sz val="9"/>
        <rFont val="Arial"/>
        <family val="2"/>
      </rPr>
      <t>12.2</t>
    </r>
  </si>
  <si>
    <r>
      <rPr>
        <sz val="9"/>
        <rFont val="Arial"/>
        <family val="2"/>
      </rPr>
      <t>96135</t>
    </r>
  </si>
  <si>
    <r>
      <rPr>
        <sz val="9"/>
        <rFont val="Arial"/>
        <family val="2"/>
      </rPr>
      <t>APLICAÇÃO MANUAL DE MASSA ACRÍLICA EM PAREDES EXTERNAS DE CASAS, DUAS DEMÃOS. AF_05/2017</t>
    </r>
  </si>
  <si>
    <r>
      <rPr>
        <sz val="9"/>
        <rFont val="Arial"/>
        <family val="2"/>
      </rPr>
      <t>12.3</t>
    </r>
  </si>
  <si>
    <r>
      <rPr>
        <sz val="9"/>
        <rFont val="Arial"/>
        <family val="2"/>
      </rPr>
      <t>88489</t>
    </r>
  </si>
  <si>
    <r>
      <rPr>
        <sz val="9"/>
        <rFont val="Arial"/>
        <family val="2"/>
      </rPr>
      <t>APLICAÇÃO MANUAL DE PINTURA COM TINTA LÁTEX ACRÍLICA EM PAREDES, DUAS DEMÃOS. AF_06/2014</t>
    </r>
  </si>
  <si>
    <r>
      <rPr>
        <sz val="9"/>
        <rFont val="Arial"/>
        <family val="2"/>
      </rPr>
      <t>12.4</t>
    </r>
  </si>
  <si>
    <r>
      <rPr>
        <sz val="9"/>
        <rFont val="Arial"/>
        <family val="2"/>
      </rPr>
      <t>88483</t>
    </r>
  </si>
  <si>
    <r>
      <rPr>
        <sz val="9"/>
        <rFont val="Arial"/>
        <family val="2"/>
      </rPr>
      <t>APLICAÇÃO DE FUNDO SELADOR LÁTEX PVA EM PAREDES, UMA DEMÃO. AF_06/2014</t>
    </r>
  </si>
  <si>
    <r>
      <rPr>
        <sz val="9"/>
        <rFont val="Arial"/>
        <family val="2"/>
      </rPr>
      <t>12.5</t>
    </r>
  </si>
  <si>
    <r>
      <rPr>
        <sz val="9"/>
        <rFont val="Arial"/>
        <family val="2"/>
      </rPr>
      <t>88497</t>
    </r>
  </si>
  <si>
    <r>
      <rPr>
        <sz val="9"/>
        <rFont val="Arial"/>
        <family val="2"/>
      </rPr>
      <t>APLICAÇÃO E LIXAMENTO DE MASSA LÁTEX EM PAREDES, DUAS DEMÃOS. AF_06/2014</t>
    </r>
  </si>
  <si>
    <r>
      <rPr>
        <sz val="9"/>
        <rFont val="Arial"/>
        <family val="2"/>
      </rPr>
      <t>12.6</t>
    </r>
  </si>
  <si>
    <r>
      <rPr>
        <sz val="9"/>
        <rFont val="Arial"/>
        <family val="2"/>
      </rPr>
      <t>88487</t>
    </r>
  </si>
  <si>
    <r>
      <rPr>
        <sz val="9"/>
        <rFont val="Arial"/>
        <family val="2"/>
      </rPr>
      <t>APLICAÇÃO MANUAL DE PINTURA COM TINTA LÁTEX PVA EM PAREDES, DUAS DEMÃOS. AF_06/2014</t>
    </r>
  </si>
  <si>
    <r>
      <rPr>
        <sz val="9"/>
        <rFont val="Arial"/>
        <family val="2"/>
      </rPr>
      <t>12.7</t>
    </r>
  </si>
  <si>
    <r>
      <rPr>
        <sz val="9"/>
        <rFont val="Arial"/>
        <family val="2"/>
      </rPr>
      <t>88482</t>
    </r>
  </si>
  <si>
    <r>
      <rPr>
        <sz val="9"/>
        <rFont val="Arial"/>
        <family val="2"/>
      </rPr>
      <t>APLICAÇÃO DE FUNDO SELADOR LÁTEX PVA EM TETO, UMA DEMÃO. AF_06/2014</t>
    </r>
  </si>
  <si>
    <r>
      <rPr>
        <sz val="9"/>
        <rFont val="Arial"/>
        <family val="2"/>
      </rPr>
      <t>12.8</t>
    </r>
  </si>
  <si>
    <r>
      <rPr>
        <sz val="9"/>
        <rFont val="Arial"/>
        <family val="2"/>
      </rPr>
      <t>88496</t>
    </r>
  </si>
  <si>
    <r>
      <rPr>
        <sz val="9"/>
        <rFont val="Arial"/>
        <family val="2"/>
      </rPr>
      <t>APLICAÇÃO E LIXAMENTO DE MASSA LÁTEX EM TETO, DUAS DEMÃOS. AF_06/2014</t>
    </r>
  </si>
  <si>
    <r>
      <rPr>
        <sz val="9"/>
        <rFont val="Arial"/>
        <family val="2"/>
      </rPr>
      <t>12.9</t>
    </r>
  </si>
  <si>
    <r>
      <rPr>
        <sz val="9"/>
        <rFont val="Arial"/>
        <family val="2"/>
      </rPr>
      <t>88486</t>
    </r>
  </si>
  <si>
    <r>
      <rPr>
        <sz val="9"/>
        <rFont val="Arial"/>
        <family val="2"/>
      </rPr>
      <t>APLICAÇÃO MANUAL DE PINTURA COM TINTA LÁTEX PVA EM TETO, DUAS DEMÃOS. AF_06/2014</t>
    </r>
  </si>
  <si>
    <r>
      <rPr>
        <sz val="9"/>
        <rFont val="Arial"/>
        <family val="2"/>
      </rPr>
      <t>12.10</t>
    </r>
  </si>
  <si>
    <r>
      <rPr>
        <sz val="9"/>
        <rFont val="Arial"/>
        <family val="2"/>
      </rPr>
      <t>100721</t>
    </r>
  </si>
  <si>
    <r>
      <rPr>
        <sz val="9"/>
        <rFont val="Arial"/>
        <family val="2"/>
      </rPr>
      <t>PINTURA COM TINTA ALQUÍDICA DE FUNDO (TIPO ZARCÃO) PULVERIZADA SOBRE SUPERFÍCIES METÁLICAS (EXCETO PERFIL) EXECUTADO EM OBRA (POR DEMÃO). AF_01/2020</t>
    </r>
  </si>
  <si>
    <r>
      <rPr>
        <sz val="9"/>
        <rFont val="Arial"/>
        <family val="2"/>
      </rPr>
      <t>12.11</t>
    </r>
  </si>
  <si>
    <r>
      <rPr>
        <sz val="9"/>
        <rFont val="Arial"/>
        <family val="2"/>
      </rPr>
      <t>100741</t>
    </r>
  </si>
  <si>
    <r>
      <rPr>
        <sz val="9"/>
        <rFont val="Arial"/>
        <family val="2"/>
      </rPr>
      <t>PINTURA COM TINTA ALQUÍDICA DE ACABAMENTO (ESMALTE SINTÉTICO ACETINADO) PULVERIZADA SOBRE SUPERFÍCIES METÁLICAS (EXCETO PERFIL) EXECUTADO EM OBRA (POR DEMÃO). AF_01/2020</t>
    </r>
  </si>
  <si>
    <r>
      <rPr>
        <b/>
        <sz val="9"/>
        <rFont val="Arial"/>
        <family val="2"/>
      </rPr>
      <t>13</t>
    </r>
  </si>
  <si>
    <r>
      <rPr>
        <b/>
        <sz val="9"/>
        <rFont val="Arial"/>
        <family val="2"/>
      </rPr>
      <t>INSTALAÇÕES HIDRÁULICAS E SANITÁRIAS</t>
    </r>
  </si>
  <si>
    <r>
      <rPr>
        <sz val="9"/>
        <rFont val="Arial"/>
        <family val="2"/>
      </rPr>
      <t>13.1</t>
    </r>
  </si>
  <si>
    <r>
      <rPr>
        <sz val="9"/>
        <rFont val="Arial"/>
        <family val="2"/>
      </rPr>
      <t>UFSB-HID-86895</t>
    </r>
  </si>
  <si>
    <r>
      <rPr>
        <sz val="9"/>
        <rFont val="Arial"/>
        <family val="2"/>
      </rPr>
      <t>BANCADA DE GRANITO BRANCO ITAÚNAS PARA LAVATÓRIO/ÁREA SECA COM FRONTISPÍCIO, APOIADA EM ALVENARIA (EXCLUSIVE ALVENARIA) - FORNECIMENTO E INSTALAÇÃO CONFORME PROJETO</t>
    </r>
  </si>
  <si>
    <r>
      <rPr>
        <sz val="9"/>
        <rFont val="Arial"/>
        <family val="2"/>
      </rPr>
      <t>13.2</t>
    </r>
  </si>
  <si>
    <r>
      <rPr>
        <sz val="9"/>
        <rFont val="Arial"/>
        <family val="2"/>
      </rPr>
      <t>UFSB-HIDR-79627</t>
    </r>
  </si>
  <si>
    <r>
      <rPr>
        <sz val="9"/>
        <rFont val="Arial"/>
        <family val="2"/>
      </rPr>
      <t>DIVISÓRIA/PRATELEIRA EM GRANITO BRANCO ITAÚNAS, ESP = 3CM, ASSENTADO COM ARGAMASSA TRACO 1:4, ARREMATE EM CIMENTO BRANCO, EXCLUSIVE FERRAGENS</t>
    </r>
  </si>
  <si>
    <r>
      <rPr>
        <sz val="9"/>
        <rFont val="Arial"/>
        <family val="2"/>
      </rPr>
      <t>13.3</t>
    </r>
  </si>
  <si>
    <r>
      <rPr>
        <sz val="9"/>
        <rFont val="Arial"/>
        <family val="2"/>
      </rPr>
      <t>UFSB-HIDR-86900</t>
    </r>
  </si>
  <si>
    <r>
      <rPr>
        <sz val="9"/>
        <rFont val="Arial"/>
        <family val="2"/>
      </rPr>
      <t>CUBA DE EMBUTIR RETANGULAR DE AÇO INOXIDÁVEL, 50 X 40, INCLUINDO SIFÃO FLEXÍVEL, VÁLVULA EM METAL CROMADO E TORNEIRA TUBO MÓVEL DE MESA PADRÃO ALTO - FORNECIMENTO E INSTALAÇÃO CONFORME PROJETO</t>
    </r>
  </si>
  <si>
    <r>
      <rPr>
        <sz val="9"/>
        <rFont val="Arial"/>
        <family val="2"/>
      </rPr>
      <t>13.4</t>
    </r>
  </si>
  <si>
    <r>
      <rPr>
        <sz val="9"/>
        <rFont val="Arial"/>
        <family val="2"/>
      </rPr>
      <t>UFSB2-HID-100</t>
    </r>
  </si>
  <si>
    <r>
      <rPr>
        <sz val="9"/>
        <rFont val="Arial"/>
        <family val="2"/>
      </rPr>
      <t>CHUVEIRO E LAVA-OLHOS DE EMERGÊNCIA E BACIA EM AÇO INOX, DA MARCA ADAMO, REF. 01486 OU SIMILAR - FORNECIMENTO E INSTALAÇÃO</t>
    </r>
  </si>
  <si>
    <r>
      <rPr>
        <sz val="9"/>
        <rFont val="Arial"/>
        <family val="2"/>
      </rPr>
      <t>13.5</t>
    </r>
  </si>
  <si>
    <r>
      <rPr>
        <sz val="9"/>
        <rFont val="Arial"/>
        <family val="2"/>
      </rPr>
      <t>97901</t>
    </r>
  </si>
  <si>
    <r>
      <rPr>
        <sz val="9"/>
        <rFont val="Arial"/>
        <family val="2"/>
      </rPr>
      <t>CAIXA ENTERRADA HIDRÁULICA RETANGULAR EM ALVENARIA COM TIJOLOS CERÂMICOS MACIÇOS, DIMENSÕES INTERNAS: 0,4X0,4X0,4 M PARA REDE DE ESGOTO. AF_05/2018</t>
    </r>
  </si>
  <si>
    <r>
      <rPr>
        <sz val="9"/>
        <rFont val="Arial"/>
        <family val="2"/>
      </rPr>
      <t>13.6</t>
    </r>
  </si>
  <si>
    <r>
      <rPr>
        <sz val="9"/>
        <rFont val="Arial"/>
        <family val="2"/>
      </rPr>
      <t>89800</t>
    </r>
  </si>
  <si>
    <r>
      <rPr>
        <sz val="9"/>
        <rFont val="Arial"/>
        <family val="2"/>
      </rPr>
      <t>TUBO PVC, SERIE NORMAL, ESGOTO PREDIAL, DN 100 MM, FORNECIDO E INSTALADO EM PRUMADA DE ESGOTO SANITÁRIO OU VENTILAÇÃO. AF_12/2014</t>
    </r>
  </si>
  <si>
    <r>
      <rPr>
        <sz val="9"/>
        <rFont val="Arial"/>
        <family val="2"/>
      </rPr>
      <t>13.7</t>
    </r>
  </si>
  <si>
    <r>
      <rPr>
        <sz val="9"/>
        <rFont val="Arial"/>
        <family val="2"/>
      </rPr>
      <t>89712</t>
    </r>
  </si>
  <si>
    <r>
      <rPr>
        <sz val="9"/>
        <rFont val="Arial"/>
        <family val="2"/>
      </rPr>
      <t>TUBO PVC, SERIE NORMAL, ESGOTO PREDIAL, DN 50 MM, FORNECIDO E INSTALADO EM RAMAL DE DESCARGA OU RAMAL DE ESGOTO SANITÁRIO. AF_12/2014</t>
    </r>
  </si>
  <si>
    <r>
      <rPr>
        <sz val="9"/>
        <rFont val="Arial"/>
        <family val="2"/>
      </rPr>
      <t>13.8</t>
    </r>
  </si>
  <si>
    <r>
      <rPr>
        <sz val="9"/>
        <rFont val="Arial"/>
        <family val="2"/>
      </rPr>
      <t>89731</t>
    </r>
  </si>
  <si>
    <r>
      <rPr>
        <sz val="9"/>
        <rFont val="Arial"/>
        <family val="2"/>
      </rPr>
      <t>JOELHO 90 GRAUS, PVC, SERIE NORMAL, ESGOTO PREDIAL, DN 50 MM, JUNTA ELÁSTICA, FORNECIDO E INSTALADO EM RAMAL DE DESCARGA OU RAMAL DE ESGOTO SANITÁRIO. AF_12/2014</t>
    </r>
  </si>
  <si>
    <r>
      <rPr>
        <sz val="9"/>
        <rFont val="Arial"/>
        <family val="2"/>
      </rPr>
      <t>13.9</t>
    </r>
  </si>
  <si>
    <r>
      <rPr>
        <sz val="9"/>
        <rFont val="Arial"/>
        <family val="2"/>
      </rPr>
      <t>89709</t>
    </r>
  </si>
  <si>
    <r>
      <rPr>
        <sz val="9"/>
        <rFont val="Arial"/>
        <family val="2"/>
      </rPr>
      <t>RALO SIFONADO, PVC, DN 100 X 40 MM, JUNTA SOLDÁVEL, FORNECIDO E INSTALADO EM RAMAL DE DESCARGA OU EM RAMAL DE ESGOTO SANITÁRIO. AF_12/2014</t>
    </r>
  </si>
  <si>
    <r>
      <rPr>
        <sz val="9"/>
        <rFont val="Arial"/>
        <family val="2"/>
      </rPr>
      <t>13.10</t>
    </r>
  </si>
  <si>
    <r>
      <rPr>
        <sz val="9"/>
        <rFont val="Arial"/>
        <family val="2"/>
      </rPr>
      <t>89711</t>
    </r>
  </si>
  <si>
    <r>
      <rPr>
        <sz val="9"/>
        <rFont val="Arial"/>
        <family val="2"/>
      </rPr>
      <t>TUBO PVC, SERIE NORMAL, ESGOTO PREDIAL, DN 40 MM, FORNECIDO E INSTALADO EM RAMAL DE DESCARGA OU RAMAL DE ESGOTO SANITÁRIO. AF_12/2014</t>
    </r>
  </si>
  <si>
    <r>
      <rPr>
        <sz val="9"/>
        <rFont val="Arial"/>
        <family val="2"/>
      </rPr>
      <t>13.11</t>
    </r>
  </si>
  <si>
    <r>
      <rPr>
        <sz val="9"/>
        <rFont val="Arial"/>
        <family val="2"/>
      </rPr>
      <t>00039319</t>
    </r>
  </si>
  <si>
    <r>
      <rPr>
        <sz val="9"/>
        <rFont val="Arial"/>
        <family val="2"/>
      </rPr>
      <t>TERMINAL DE VENTILACAO, 50 MM, SERIE NORMAL, ESGOTO PREDIAL</t>
    </r>
  </si>
  <si>
    <r>
      <rPr>
        <sz val="9"/>
        <rFont val="Arial"/>
        <family val="2"/>
      </rPr>
      <t>13.12</t>
    </r>
  </si>
  <si>
    <r>
      <rPr>
        <sz val="9"/>
        <rFont val="Arial"/>
        <family val="2"/>
      </rPr>
      <t>89784</t>
    </r>
  </si>
  <si>
    <r>
      <rPr>
        <sz val="9"/>
        <rFont val="Arial"/>
        <family val="2"/>
      </rPr>
      <t>TE, PVC, SERIE NORMAL, ESGOTO PREDIAL, DN 50 X 50 MM, JUNTA ELÁSTICA, FORNECIDO E INSTALADO EM RAMAL DE DESCARGA OU RAMAL DE ESGOTO SANITÁRIO. AF_12/2014</t>
    </r>
  </si>
  <si>
    <r>
      <rPr>
        <sz val="9"/>
        <rFont val="Arial"/>
        <family val="2"/>
      </rPr>
      <t>13.13</t>
    </r>
  </si>
  <si>
    <r>
      <rPr>
        <sz val="9"/>
        <rFont val="Arial"/>
        <family val="2"/>
      </rPr>
      <t>89356</t>
    </r>
  </si>
  <si>
    <r>
      <rPr>
        <sz val="9"/>
        <rFont val="Arial"/>
        <family val="2"/>
      </rPr>
      <t>TUBO, PVC, SOLDÁVEL, DN 25MM, INSTALADO EM RAMAL OU SUB-RAMAL DE ÁGUA - FORNECIMENTO E INSTALAÇÃO. AF_12/2014</t>
    </r>
  </si>
  <si>
    <r>
      <rPr>
        <sz val="9"/>
        <rFont val="Arial"/>
        <family val="2"/>
      </rPr>
      <t>13.14</t>
    </r>
  </si>
  <si>
    <r>
      <rPr>
        <sz val="9"/>
        <rFont val="Arial"/>
        <family val="2"/>
      </rPr>
      <t>89366</t>
    </r>
  </si>
  <si>
    <r>
      <rPr>
        <sz val="9"/>
        <rFont val="Arial"/>
        <family val="2"/>
      </rPr>
      <t>JOELHO 90 GRAUS COM BUCHA DE LATÃO, PVC, SOLDÁVEL, DN 25MM, X 3/4? INSTALADO EM RAMAL OU SUB-RAMAL DE ÁGUA - FORNECIMENTO E INSTALAÇÃO. AF_12/2014</t>
    </r>
  </si>
  <si>
    <r>
      <rPr>
        <sz val="9"/>
        <rFont val="Arial"/>
        <family val="2"/>
      </rPr>
      <t>13.15</t>
    </r>
  </si>
  <si>
    <r>
      <rPr>
        <sz val="9"/>
        <rFont val="Arial"/>
        <family val="2"/>
      </rPr>
      <t>13.16</t>
    </r>
  </si>
  <si>
    <r>
      <rPr>
        <sz val="9"/>
        <rFont val="Arial"/>
        <family val="2"/>
      </rPr>
      <t>95673</t>
    </r>
  </si>
  <si>
    <r>
      <rPr>
        <sz val="9"/>
        <rFont val="Arial"/>
        <family val="2"/>
      </rPr>
      <t>HIDRÔMETRO DN 20 (½?), 1,5 M³/H ? FORNECIMENTO E INSTALAÇÃO. AF_11/2016</t>
    </r>
  </si>
  <si>
    <r>
      <rPr>
        <sz val="9"/>
        <rFont val="Arial"/>
        <family val="2"/>
      </rPr>
      <t>13.17</t>
    </r>
  </si>
  <si>
    <r>
      <rPr>
        <sz val="9"/>
        <rFont val="Arial"/>
        <family val="2"/>
      </rPr>
      <t>89395</t>
    </r>
  </si>
  <si>
    <r>
      <rPr>
        <sz val="9"/>
        <rFont val="Arial"/>
        <family val="2"/>
      </rPr>
      <t>TE, PVC, SOLDÁVEL, DN 25MM, INSTALADO EM RAMAL OU SUB-RAMAL DE ÁGUA - FORNECIMENTO E INSTALAÇÃO. AF_12/2014</t>
    </r>
  </si>
  <si>
    <r>
      <rPr>
        <sz val="9"/>
        <rFont val="Arial"/>
        <family val="2"/>
      </rPr>
      <t>13.18</t>
    </r>
  </si>
  <si>
    <r>
      <rPr>
        <sz val="9"/>
        <rFont val="Arial"/>
        <family val="2"/>
      </rPr>
      <t>94495</t>
    </r>
  </si>
  <si>
    <r>
      <rPr>
        <sz val="9"/>
        <rFont val="Arial"/>
        <family val="2"/>
      </rPr>
      <t>REGISTRO DE GAVETA BRUTO, LATÃO, ROSCÁVEL, 1?, INSTALADO EM RESERVAÇÃO DE ÁGUA DE EDIFICAÇÃO QUE POSSUA RESERVATÓRIO DE FIBRA/FIBROCIMENTO ? FORNECIMENTO E INSTALAÇÃO. AF_06/2016</t>
    </r>
  </si>
  <si>
    <r>
      <rPr>
        <sz val="9"/>
        <rFont val="Arial"/>
        <family val="2"/>
      </rPr>
      <t>13.19</t>
    </r>
  </si>
  <si>
    <r>
      <rPr>
        <sz val="9"/>
        <rFont val="Arial"/>
        <family val="2"/>
      </rPr>
      <t>94792</t>
    </r>
  </si>
  <si>
    <r>
      <rPr>
        <sz val="9"/>
        <rFont val="Arial"/>
        <family val="2"/>
      </rPr>
      <t>REGISTRO DE GAVETA BRUTO, LATÃO, ROSCÁVEL, 1?, COM ACABAMENTO E CANOPLA CROMADOS, INSTALADO EM RESERVAÇÃO DE ÁGUA DE EDIFICAÇÃO QUE POSSUA RESERVATÓRIO DE FIBRA/FIBROCIMENTO ? FORNECIMENTO E INSTALAÇÃO. AF_06/2016</t>
    </r>
  </si>
  <si>
    <r>
      <rPr>
        <sz val="9"/>
        <rFont val="Arial"/>
        <family val="2"/>
      </rPr>
      <t>13.20</t>
    </r>
  </si>
  <si>
    <r>
      <rPr>
        <sz val="9"/>
        <rFont val="Arial"/>
        <family val="2"/>
      </rPr>
      <t>100434</t>
    </r>
  </si>
  <si>
    <r>
      <rPr>
        <sz val="9"/>
        <rFont val="Arial"/>
        <family val="2"/>
      </rPr>
      <t>CALHA DE BEIRAL, SEMICIRCULAR DE PVC, DIAMETRO 125 MM, INCLUINDO CABECEIRAS, EMENDAS, BOCAIS, SUPORTES E VEDAÇÕES, EXCLUINDO CONDUTORES, INCLUSO TRANSPORTE VERTICAL. AF_07/2019</t>
    </r>
  </si>
  <si>
    <r>
      <rPr>
        <b/>
        <sz val="9"/>
        <rFont val="Arial"/>
        <family val="2"/>
      </rPr>
      <t>14</t>
    </r>
  </si>
  <si>
    <r>
      <rPr>
        <b/>
        <sz val="9"/>
        <rFont val="Arial"/>
        <family val="2"/>
      </rPr>
      <t>ESQUADRIAS</t>
    </r>
  </si>
  <si>
    <r>
      <rPr>
        <sz val="9"/>
        <rFont val="Arial"/>
        <family val="2"/>
      </rPr>
      <t>14.1</t>
    </r>
  </si>
  <si>
    <r>
      <rPr>
        <sz val="9"/>
        <rFont val="Arial"/>
        <family val="2"/>
      </rPr>
      <t>UFSB-ESQ-14.003.0071-0</t>
    </r>
  </si>
  <si>
    <r>
      <rPr>
        <sz val="9"/>
        <rFont val="Arial"/>
        <family val="2"/>
      </rPr>
      <t>JANELA BASCULANTE DE ALUMÍNIO ANODIZADO EM BRONZE OU PRETO, EM PERFIS SERIE 28. FORNECIMENTO E COLOCAÇÃO CONFORME PROJETO (EXCLUSIVE VIDROS)</t>
    </r>
  </si>
  <si>
    <r>
      <rPr>
        <sz val="9"/>
        <rFont val="Arial"/>
        <family val="2"/>
      </rPr>
      <t>14.2</t>
    </r>
  </si>
  <si>
    <r>
      <rPr>
        <sz val="9"/>
        <rFont val="Arial"/>
        <family val="2"/>
      </rPr>
      <t>UFSB-ESQ-14.003.0071-1</t>
    </r>
  </si>
  <si>
    <r>
      <rPr>
        <sz val="9"/>
        <rFont val="Arial"/>
        <family val="2"/>
      </rPr>
      <t>JANELA FIXA EM ALUMINIO ANODIZADO EM BRONZE OU PRETO, EM PERFIS SERIE 28. FORNECIMENTO E COLOCAÇÃO CONFORME PROJETO (EXCLUSIVE VIDROS)</t>
    </r>
  </si>
  <si>
    <r>
      <rPr>
        <sz val="9"/>
        <rFont val="Arial"/>
        <family val="2"/>
      </rPr>
      <t>14.3</t>
    </r>
  </si>
  <si>
    <r>
      <rPr>
        <sz val="9"/>
        <rFont val="Arial"/>
        <family val="2"/>
      </rPr>
      <t>UFSB-ESQ-14.003.0021-0</t>
    </r>
  </si>
  <si>
    <r>
      <rPr>
        <sz val="9"/>
        <rFont val="Arial"/>
        <family val="2"/>
      </rPr>
      <t>JANELA DE ALUMÍNIO ANODIZADO EM BRONZE OU PRETO, DUAS FOLHAS FIXAS E DUAS DE CORRER EM PERFIS SERIE 28. FORNECIMENTO E COLOCAÇÃO CONFORME PROJETO (EXCLUSIVE VIDROS)</t>
    </r>
  </si>
  <si>
    <r>
      <rPr>
        <sz val="9"/>
        <rFont val="Arial"/>
        <family val="2"/>
      </rPr>
      <t>14.4</t>
    </r>
  </si>
  <si>
    <r>
      <rPr>
        <sz val="9"/>
        <rFont val="Arial"/>
        <family val="2"/>
      </rPr>
      <t>72117</t>
    </r>
  </si>
  <si>
    <r>
      <rPr>
        <sz val="9"/>
        <rFont val="Arial"/>
        <family val="2"/>
      </rPr>
      <t>VIDRO LISO COMUM TRANSPARENTE, ESPESSURA 4MM</t>
    </r>
  </si>
  <si>
    <r>
      <rPr>
        <sz val="9"/>
        <rFont val="Arial"/>
        <family val="2"/>
      </rPr>
      <t>14.5</t>
    </r>
  </si>
  <si>
    <r>
      <rPr>
        <sz val="9"/>
        <rFont val="Arial"/>
        <family val="2"/>
      </rPr>
      <t>UFSB-ESQ-73838/001</t>
    </r>
  </si>
  <si>
    <r>
      <rPr>
        <sz val="9"/>
        <rFont val="Arial"/>
        <family val="2"/>
      </rPr>
      <t>PORTA DE CORRER EM VIDRO TEMPERADO, 2,0 X 2,6 M, ESPESSURA 10MM, INCLUSIVE ACESSORIOS</t>
    </r>
  </si>
  <si>
    <r>
      <rPr>
        <sz val="9"/>
        <rFont val="Arial"/>
        <family val="2"/>
      </rPr>
      <t>14.6</t>
    </r>
  </si>
  <si>
    <r>
      <rPr>
        <sz val="9"/>
        <rFont val="Arial"/>
        <family val="2"/>
      </rPr>
      <t>UFSB-ESQ-99862</t>
    </r>
  </si>
  <si>
    <r>
      <rPr>
        <sz val="9"/>
        <rFont val="Arial"/>
        <family val="2"/>
      </rPr>
      <t>GRADIL EM METALON 1,30 X 2,30 FIXADO EM VÃOS DE JANELAS/PORTAS, FORMADO POR TUBOS DE 3/4" INCLUINDO FECHADURA DE SOBREPOR PARA PORTÃO</t>
    </r>
  </si>
  <si>
    <r>
      <rPr>
        <sz val="9"/>
        <rFont val="Arial"/>
        <family val="2"/>
      </rPr>
      <t>14.7</t>
    </r>
  </si>
  <si>
    <r>
      <rPr>
        <sz val="9"/>
        <rFont val="Arial"/>
        <family val="2"/>
      </rPr>
      <t>UFSB-ESQ-907901</t>
    </r>
  </si>
  <si>
    <r>
      <rPr>
        <sz val="9"/>
        <rFont val="Arial"/>
        <family val="2"/>
      </rPr>
      <t>PORTA DE MADEIRA EM ACABAMENTO MELAMÍNICO BRANCO E VISOR EM VIDRO 4MM, FOLHA LEVE OU MÉDIA, 80X210CM, INCLUSIVE FECHADURA C/ ACABAMENTO SUPERIOR, FIXAÇÃO COM PREENCHIMENTO PARCIAL DE ESPUMA EXPANSIVA - FORNECIMENTO E INSTALAÇÃO. AF_12/2019</t>
    </r>
  </si>
  <si>
    <r>
      <rPr>
        <sz val="9"/>
        <rFont val="Arial"/>
        <family val="2"/>
      </rPr>
      <t>14.8</t>
    </r>
  </si>
  <si>
    <r>
      <rPr>
        <sz val="9"/>
        <rFont val="Arial"/>
        <family val="2"/>
      </rPr>
      <t>UFSB-ESQ-90790</t>
    </r>
  </si>
  <si>
    <r>
      <rPr>
        <sz val="9"/>
        <rFont val="Arial"/>
        <family val="2"/>
      </rPr>
      <t>PORTA DE MADEIRA EM ACABAMENTO MELAMÍNICO BRANCO E VISOR EM VIDRO 4MM, FOLHA LEVE OU MÉDIA, 120X210CM, COM FOLHA DUPLA, INCLUSIVE FECHADURA C/ ACABAMENTO SUPERIOR, FIXAÇÃO COM PREENCHIMENTO PARCIAL DE ESPUMA EXPANSIVA - FORNECIMENTO E INSTALAÇÃO. AF_12/2019</t>
    </r>
  </si>
  <si>
    <r>
      <rPr>
        <b/>
        <sz val="9"/>
        <rFont val="Arial"/>
        <family val="2"/>
      </rPr>
      <t>15</t>
    </r>
  </si>
  <si>
    <r>
      <rPr>
        <b/>
        <sz val="9"/>
        <rFont val="Arial"/>
        <family val="2"/>
      </rPr>
      <t>ELÉTRICA</t>
    </r>
  </si>
  <si>
    <r>
      <rPr>
        <sz val="9"/>
        <rFont val="Arial"/>
        <family val="2"/>
      </rPr>
      <t>15.1</t>
    </r>
  </si>
  <si>
    <r>
      <rPr>
        <sz val="9"/>
        <rFont val="Arial"/>
        <family val="2"/>
      </rPr>
      <t>90105</t>
    </r>
  </si>
  <si>
    <r>
      <rPr>
        <sz val="9"/>
        <rFont val="Arial"/>
        <family val="2"/>
      </rPr>
      <t>ESCAVAÇÃO MECANIZADA DE VALA COM PROFUNDIDADE ATÉ 1,5 M (MÉDIA ENTRE MONTANTE E JUSANTE/UMA COMPOSIÇÃO POR TRECHO) COM RETROESCAVADEIRA (CAPACIDADE DA CAÇAMBA DA RETRO: 0,26 M3 / POTÊNCIA: 88 HP), LARGURA MENOR QUE 0,8 M, EM SOLO DE 1A CATEGORIA, LOCAISCOM BAIXO NÍVEL DE INTERFERÊNCIA. AF_01/2015</t>
    </r>
  </si>
  <si>
    <r>
      <rPr>
        <sz val="9"/>
        <rFont val="Arial"/>
        <family val="2"/>
      </rPr>
      <t>15.2</t>
    </r>
  </si>
  <si>
    <r>
      <rPr>
        <sz val="9"/>
        <rFont val="Arial"/>
        <family val="2"/>
      </rPr>
      <t>93378</t>
    </r>
  </si>
  <si>
    <r>
      <rPr>
        <sz val="9"/>
        <rFont val="Arial"/>
        <family val="2"/>
      </rPr>
      <t>REATERRO MECANIZADO DE VALA COM RETROESCAVADEIRA (CAPACIDADE DA CAÇAMBA DA RETRO: 0,26 M³ / POTÊNCIA: 88 HP), LARGURA ATÉ 0,8 M, PROFUNDIDADE ATÉ 1,5 M, COM SOLO DE 1ª CATEGORIA EM LOCAIS COM BAIXO NÍVEL DE INTERFERÊNCIA. AF_04/2016</t>
    </r>
  </si>
  <si>
    <r>
      <rPr>
        <sz val="9"/>
        <rFont val="Arial"/>
        <family val="2"/>
      </rPr>
      <t>15.3</t>
    </r>
  </si>
  <si>
    <r>
      <rPr>
        <sz val="9"/>
        <rFont val="Arial"/>
        <family val="2"/>
      </rPr>
      <t>90456</t>
    </r>
  </si>
  <si>
    <r>
      <rPr>
        <sz val="9"/>
        <rFont val="Arial"/>
        <family val="2"/>
      </rPr>
      <t>QUEBRA EM ALVENARIA PARA INSTALAÇÃO DE CAIXA DE TOMADA (4X4 OU 4X2). AF_05/2015</t>
    </r>
  </si>
  <si>
    <r>
      <rPr>
        <sz val="9"/>
        <rFont val="Arial"/>
        <family val="2"/>
      </rPr>
      <t>15.4</t>
    </r>
  </si>
  <si>
    <r>
      <rPr>
        <sz val="9"/>
        <rFont val="Arial"/>
        <family val="2"/>
      </rPr>
      <t>UFSB-ELE-115</t>
    </r>
  </si>
  <si>
    <r>
      <rPr>
        <sz val="9"/>
        <rFont val="Arial"/>
        <family val="2"/>
      </rPr>
      <t>ARANDELA EM ALUMÍNIO FUNDIDO, LINHA EDRA, REF. 178 DA DIMLUX OU SIMILAR - FORNECIMENTO E INSTALAÇÃO</t>
    </r>
  </si>
  <si>
    <r>
      <rPr>
        <sz val="9"/>
        <rFont val="Arial"/>
        <family val="2"/>
      </rPr>
      <t>15.5</t>
    </r>
  </si>
  <si>
    <r>
      <rPr>
        <sz val="9"/>
        <rFont val="Arial"/>
        <family val="2"/>
      </rPr>
      <t>UFSB-ELE-111</t>
    </r>
  </si>
  <si>
    <r>
      <rPr>
        <sz val="9"/>
        <rFont val="Arial"/>
        <family val="2"/>
      </rPr>
      <t>CAIXA DE PASSAGEM 4X2" EM CONDULETE TOP COM TAMPA E ADAPTADOR. (ABNT) - FORNECIMENTO E INSTALAÇÃO</t>
    </r>
  </si>
  <si>
    <r>
      <rPr>
        <sz val="9"/>
        <rFont val="Arial"/>
        <family val="2"/>
      </rPr>
      <t>pt</t>
    </r>
  </si>
  <si>
    <r>
      <rPr>
        <sz val="9"/>
        <rFont val="Arial"/>
        <family val="2"/>
      </rPr>
      <t>15.6</t>
    </r>
  </si>
  <si>
    <r>
      <rPr>
        <sz val="9"/>
        <rFont val="Arial"/>
        <family val="2"/>
      </rPr>
      <t>UFSB-ELE-PEQ-244</t>
    </r>
  </si>
  <si>
    <r>
      <rPr>
        <sz val="9"/>
        <rFont val="Arial"/>
        <family val="2"/>
      </rPr>
      <t>CAIXA DE PASSAGEM 4" X 2", PVC, COM TAMPA CEGA- FORNECIMENTO E INSTALAÇÃO. AF_12/2015</t>
    </r>
  </si>
  <si>
    <r>
      <rPr>
        <sz val="9"/>
        <rFont val="Arial"/>
        <family val="2"/>
      </rPr>
      <t>15.7</t>
    </r>
  </si>
  <si>
    <r>
      <rPr>
        <sz val="9"/>
        <rFont val="Arial"/>
        <family val="2"/>
      </rPr>
      <t>UFSB-ELE-PEQ-131</t>
    </r>
  </si>
  <si>
    <r>
      <rPr>
        <sz val="9"/>
        <rFont val="Arial"/>
        <family val="2"/>
      </rPr>
      <t>CAIXA DE PASSAGEM RETANGULAR 4" X 4", PVC, COM ESPELHO - FORNECIMENTO E INSTALAÇÃO. AF_12/2015</t>
    </r>
  </si>
  <si>
    <r>
      <rPr>
        <sz val="9"/>
        <rFont val="Arial"/>
        <family val="2"/>
      </rPr>
      <t>15.8</t>
    </r>
  </si>
  <si>
    <r>
      <rPr>
        <sz val="9"/>
        <rFont val="Arial"/>
        <family val="2"/>
      </rPr>
      <t>UFSB-CIV-97891</t>
    </r>
  </si>
  <si>
    <r>
      <rPr>
        <sz val="9"/>
        <rFont val="Arial"/>
        <family val="2"/>
      </rPr>
      <t>CAIXA ENTERRADA ELÉTRICA RETANGULAR, EM ALVENARIA COM BLOCOS DE CONCRETO, FUNDO COM BRITA, DIMENSÕES INTERNAS: 40 X 40 X 80 CM COM TAMPA</t>
    </r>
  </si>
  <si>
    <r>
      <rPr>
        <sz val="9"/>
        <rFont val="Arial"/>
        <family val="2"/>
      </rPr>
      <t>15.9</t>
    </r>
  </si>
  <si>
    <r>
      <rPr>
        <sz val="9"/>
        <rFont val="Arial"/>
        <family val="2"/>
      </rPr>
      <t>91914</t>
    </r>
  </si>
  <si>
    <r>
      <rPr>
        <sz val="9"/>
        <rFont val="Arial"/>
        <family val="2"/>
      </rPr>
      <t>CURVA 90 GRAUS PARA ELETRODUTO, PVC, ROSCÁVEL, DN 25 MM (3/4"), PARA CIRCUITOS TERMINAIS, INSTALADA EM PAREDE - FORNECIMENTO E INSTALAÇÃO. AF_12/2015</t>
    </r>
  </si>
  <si>
    <r>
      <rPr>
        <sz val="9"/>
        <rFont val="Arial"/>
        <family val="2"/>
      </rPr>
      <t>15.10</t>
    </r>
  </si>
  <si>
    <r>
      <rPr>
        <sz val="9"/>
        <rFont val="Arial"/>
        <family val="2"/>
      </rPr>
      <t>91917</t>
    </r>
  </si>
  <si>
    <r>
      <rPr>
        <sz val="9"/>
        <rFont val="Arial"/>
        <family val="2"/>
      </rPr>
      <t>CURVA 90 GRAUS PARA ELETRODUTO, PVC, ROSCÁVEL, DN 32 MM (1"), PARA CIRCUITOS TERMINAIS, INSTALADA EM PAREDE - FORNECIMENTO E INSTALAÇÃO. AF_12/2015</t>
    </r>
  </si>
  <si>
    <r>
      <rPr>
        <sz val="9"/>
        <rFont val="Arial"/>
        <family val="2"/>
      </rPr>
      <t>15.11</t>
    </r>
  </si>
  <si>
    <r>
      <rPr>
        <sz val="9"/>
        <rFont val="Arial"/>
        <family val="2"/>
      </rPr>
      <t>91908</t>
    </r>
  </si>
  <si>
    <r>
      <rPr>
        <sz val="9"/>
        <rFont val="Arial"/>
        <family val="2"/>
      </rPr>
      <t>CURVA 90 GRAUS PARA ELETRODUTO, PVC, ROSCÁVEL, DN 40 MM (1 1/4"), PARA CIRCUITOS TERMINAIS, INSTALADA EM LAJE - FORNECIMENTO E INSTALAÇÃO. AF_12/2015</t>
    </r>
  </si>
  <si>
    <r>
      <rPr>
        <sz val="9"/>
        <rFont val="Arial"/>
        <family val="2"/>
      </rPr>
      <t>15.12</t>
    </r>
  </si>
  <si>
    <r>
      <rPr>
        <sz val="9"/>
        <rFont val="Arial"/>
        <family val="2"/>
      </rPr>
      <t>93020</t>
    </r>
  </si>
  <si>
    <r>
      <rPr>
        <sz val="9"/>
        <rFont val="Arial"/>
        <family val="2"/>
      </rPr>
      <t>CURVA 90 GRAUS PARA ELETRODUTO, PVC, ROSCÁVEL, DN 60 MM (2") - FORNECIMENTO E INSTALAÇÃO. AF_12/2015</t>
    </r>
  </si>
  <si>
    <r>
      <rPr>
        <sz val="9"/>
        <rFont val="Arial"/>
        <family val="2"/>
      </rPr>
      <t>15.13</t>
    </r>
  </si>
  <si>
    <r>
      <rPr>
        <sz val="9"/>
        <rFont val="Arial"/>
        <family val="2"/>
      </rPr>
      <t>UFSB-ELE-333</t>
    </r>
  </si>
  <si>
    <r>
      <rPr>
        <sz val="9"/>
        <rFont val="Arial"/>
        <family val="2"/>
      </rPr>
      <t>Curva de inversão 200x50 mm</t>
    </r>
  </si>
  <si>
    <r>
      <rPr>
        <sz val="9"/>
        <rFont val="Arial"/>
        <family val="2"/>
      </rPr>
      <t>15.14</t>
    </r>
  </si>
  <si>
    <r>
      <rPr>
        <sz val="9"/>
        <rFont val="Arial"/>
        <family val="2"/>
      </rPr>
      <t>UFSB-CONELE-001</t>
    </r>
  </si>
  <si>
    <r>
      <rPr>
        <sz val="9"/>
        <rFont val="Arial"/>
        <family val="2"/>
      </rPr>
      <t>Curva horizontal 200 x 50 mm para eletrocalha metálica, com ângulo 90° (ref.: mopa ou similar)</t>
    </r>
  </si>
  <si>
    <r>
      <rPr>
        <sz val="9"/>
        <rFont val="Arial"/>
        <family val="2"/>
      </rPr>
      <t>15.15</t>
    </r>
  </si>
  <si>
    <r>
      <rPr>
        <sz val="9"/>
        <rFont val="Arial"/>
        <family val="2"/>
      </rPr>
      <t>93672</t>
    </r>
  </si>
  <si>
    <r>
      <rPr>
        <sz val="9"/>
        <rFont val="Arial"/>
        <family val="2"/>
      </rPr>
      <t>DISJUNTOR TRIPOLAR TIPO DIN, CORRENTE NOMINAL DE 40A - FORNECIMENTO E INSTALAÇÃO. AF_04/2016</t>
    </r>
  </si>
  <si>
    <r>
      <rPr>
        <sz val="9"/>
        <rFont val="Arial"/>
        <family val="2"/>
      </rPr>
      <t>15.16</t>
    </r>
  </si>
  <si>
    <r>
      <rPr>
        <sz val="9"/>
        <rFont val="Arial"/>
        <family val="2"/>
      </rPr>
      <t>UFSB-ELE-93672</t>
    </r>
  </si>
  <si>
    <r>
      <rPr>
        <sz val="9"/>
        <rFont val="Arial"/>
        <family val="2"/>
      </rPr>
      <t>DISJUNTOR TRIPOLAR TIPO DIN, CORRENTE NOMINAL DE 40A EM CAIXA MOLDADA- FORNECIMENTO E INSTALAÇÃO.</t>
    </r>
  </si>
  <si>
    <r>
      <rPr>
        <sz val="9"/>
        <rFont val="Arial"/>
        <family val="2"/>
      </rPr>
      <t>15.17</t>
    </r>
  </si>
  <si>
    <r>
      <rPr>
        <sz val="9"/>
        <rFont val="Arial"/>
        <family val="2"/>
      </rPr>
      <t>UFSB-ELE-207</t>
    </r>
  </si>
  <si>
    <r>
      <rPr>
        <sz val="9"/>
        <rFont val="Arial"/>
        <family val="2"/>
      </rPr>
      <t>Disjuntor termomagnético tripolar 125 A com caixa moldada 10 kA</t>
    </r>
  </si>
  <si>
    <r>
      <rPr>
        <sz val="9"/>
        <rFont val="Arial"/>
        <family val="2"/>
      </rPr>
      <t>15.18</t>
    </r>
  </si>
  <si>
    <r>
      <rPr>
        <sz val="9"/>
        <rFont val="Arial"/>
        <family val="2"/>
      </rPr>
      <t>93667</t>
    </r>
  </si>
  <si>
    <r>
      <rPr>
        <sz val="9"/>
        <rFont val="Arial"/>
        <family val="2"/>
      </rPr>
      <t>DISJUNTOR TRIPOLAR TIPO DIN, CORRENTE NOMINAL DE 10A - FORNECIMENTO E INSTALAÇÃO. AF_04/2016</t>
    </r>
  </si>
  <si>
    <r>
      <rPr>
        <sz val="9"/>
        <rFont val="Arial"/>
        <family val="2"/>
      </rPr>
      <t>15.19</t>
    </r>
  </si>
  <si>
    <r>
      <rPr>
        <sz val="9"/>
        <rFont val="Arial"/>
        <family val="2"/>
      </rPr>
      <t>93655</t>
    </r>
  </si>
  <si>
    <r>
      <rPr>
        <sz val="9"/>
        <rFont val="Arial"/>
        <family val="2"/>
      </rPr>
      <t>DISJUNTOR MONOPOLAR TIPO DIN, CORRENTE NOMINAL DE 20A - FORNECIMENTO E INSTALAÇÃO. AF_04/2016</t>
    </r>
  </si>
  <si>
    <r>
      <rPr>
        <sz val="9"/>
        <rFont val="Arial"/>
        <family val="2"/>
      </rPr>
      <t>15.20</t>
    </r>
  </si>
  <si>
    <r>
      <rPr>
        <sz val="9"/>
        <rFont val="Arial"/>
        <family val="2"/>
      </rPr>
      <t>93656</t>
    </r>
  </si>
  <si>
    <r>
      <rPr>
        <sz val="9"/>
        <rFont val="Arial"/>
        <family val="2"/>
      </rPr>
      <t>DISJUNTOR MONOPOLAR TIPO DIN, CORRENTE NOMINAL DE 25A - FORNECIMENTO E INSTALAÇÃO. AF_04/2016</t>
    </r>
  </si>
  <si>
    <r>
      <rPr>
        <sz val="9"/>
        <rFont val="Arial"/>
        <family val="2"/>
      </rPr>
      <t>15.21</t>
    </r>
  </si>
  <si>
    <r>
      <rPr>
        <sz val="9"/>
        <rFont val="Arial"/>
        <family val="2"/>
      </rPr>
      <t>93653</t>
    </r>
  </si>
  <si>
    <r>
      <rPr>
        <sz val="9"/>
        <rFont val="Arial"/>
        <family val="2"/>
      </rPr>
      <t>DISJUNTOR MONOPOLAR TIPO DIN, CORRENTE NOMINAL DE 10A - FORNECIMENTO E INSTALAÇÃO. AF_04/2016</t>
    </r>
  </si>
  <si>
    <r>
      <rPr>
        <sz val="9"/>
        <rFont val="Arial"/>
        <family val="2"/>
      </rPr>
      <t>15.22</t>
    </r>
  </si>
  <si>
    <r>
      <rPr>
        <sz val="9"/>
        <rFont val="Arial"/>
        <family val="2"/>
      </rPr>
      <t>93654</t>
    </r>
  </si>
  <si>
    <r>
      <rPr>
        <sz val="9"/>
        <rFont val="Arial"/>
        <family val="2"/>
      </rPr>
      <t>DISJUNTOR MONOPOLAR TIPO DIN, CORRENTE NOMINAL DE 16A - FORNECIMENTO E INSTALAÇÃO. AF_04/2016</t>
    </r>
  </si>
  <si>
    <r>
      <rPr>
        <sz val="9"/>
        <rFont val="Arial"/>
        <family val="2"/>
      </rPr>
      <t>15.23</t>
    </r>
  </si>
  <si>
    <r>
      <rPr>
        <sz val="9"/>
        <rFont val="Arial"/>
        <family val="2"/>
      </rPr>
      <t>UFSB-ELE-93667</t>
    </r>
  </si>
  <si>
    <r>
      <rPr>
        <sz val="9"/>
        <rFont val="Arial"/>
        <family val="2"/>
      </rPr>
      <t>DISPOSITIVO DR, SENSIBILIDADE DE 30 MA, CORRENTE DE ATÉ 25 A - FORNECIMENTO E INSTALAÇÃO.</t>
    </r>
  </si>
  <si>
    <r>
      <rPr>
        <sz val="9"/>
        <rFont val="Arial"/>
        <family val="2"/>
      </rPr>
      <t>15.24</t>
    </r>
  </si>
  <si>
    <r>
      <rPr>
        <sz val="9"/>
        <rFont val="Arial"/>
        <family val="2"/>
      </rPr>
      <t>UFSB-ELE-S09041</t>
    </r>
  </si>
  <si>
    <r>
      <rPr>
        <sz val="9"/>
        <rFont val="Arial"/>
        <family val="2"/>
      </rPr>
      <t>Dispositivo de proteção contra surto de tensão DPS 60kA - 275v</t>
    </r>
  </si>
  <si>
    <r>
      <rPr>
        <sz val="9"/>
        <rFont val="Arial"/>
        <family val="2"/>
      </rPr>
      <t>15.25</t>
    </r>
  </si>
  <si>
    <r>
      <rPr>
        <sz val="9"/>
        <rFont val="Arial"/>
        <family val="2"/>
      </rPr>
      <t>UFSB-ELE-202</t>
    </r>
  </si>
  <si>
    <r>
      <rPr>
        <sz val="9"/>
        <rFont val="Arial"/>
        <family val="2"/>
      </rPr>
      <t>FORNECIMENTO E INSTALAÇÃO DE ELETROCALHA PERFURADA 200 X 50 X 3000 MM (REF. MOPA OU SIMILAR</t>
    </r>
  </si>
  <si>
    <r>
      <rPr>
        <sz val="9"/>
        <rFont val="Arial"/>
        <family val="2"/>
      </rPr>
      <t>15.26</t>
    </r>
  </si>
  <si>
    <r>
      <rPr>
        <sz val="9"/>
        <rFont val="Arial"/>
        <family val="2"/>
      </rPr>
      <t>UFSB-ELE-113</t>
    </r>
  </si>
  <si>
    <r>
      <rPr>
        <sz val="9"/>
        <rFont val="Arial"/>
        <family val="2"/>
      </rPr>
      <t>Tampa de encaixe 200 mm para eletrocalha metálica (ref.: mopa ou similar) - FORNECIMENTO E INSTALAÇÃO</t>
    </r>
  </si>
  <si>
    <r>
      <rPr>
        <sz val="9"/>
        <rFont val="Arial"/>
        <family val="2"/>
      </rPr>
      <t>15.27</t>
    </r>
  </si>
  <si>
    <r>
      <rPr>
        <sz val="9"/>
        <rFont val="Arial"/>
        <family val="2"/>
      </rPr>
      <t>UFSB-ELE-S09533</t>
    </r>
  </si>
  <si>
    <r>
      <rPr>
        <sz val="9"/>
        <rFont val="Arial"/>
        <family val="2"/>
      </rPr>
      <t>Flange de ligação 100x50mm para eletrocalha metálica (ref. Mopa ou similar)</t>
    </r>
  </si>
  <si>
    <r>
      <rPr>
        <sz val="9"/>
        <rFont val="Arial"/>
        <family val="2"/>
      </rPr>
      <t>15.28</t>
    </r>
  </si>
  <si>
    <r>
      <rPr>
        <sz val="9"/>
        <rFont val="Arial"/>
        <family val="2"/>
      </rPr>
      <t>UFSB-ELE-S095331</t>
    </r>
  </si>
  <si>
    <r>
      <rPr>
        <sz val="9"/>
        <rFont val="Arial"/>
        <family val="2"/>
      </rPr>
      <t>Flange de ligação 200x100mm para eletrocalha metálica (ref. Mopa ou similar)</t>
    </r>
  </si>
  <si>
    <r>
      <rPr>
        <sz val="9"/>
        <rFont val="Arial"/>
        <family val="2"/>
      </rPr>
      <t>15.29</t>
    </r>
  </si>
  <si>
    <r>
      <rPr>
        <sz val="9"/>
        <rFont val="Arial"/>
        <family val="2"/>
      </rPr>
      <t>91863</t>
    </r>
  </si>
  <si>
    <r>
      <rPr>
        <sz val="9"/>
        <rFont val="Arial"/>
        <family val="2"/>
      </rPr>
      <t>ELETRODUTO RÍGIDO ROSCÁVEL, PVC, DN 25 MM (3/4"), PARA CIRCUITOS TERMINAIS, INSTALADO EM FORRO - FORNECIMENTO E INSTALAÇÃO. AF_12/2015</t>
    </r>
  </si>
  <si>
    <r>
      <rPr>
        <sz val="9"/>
        <rFont val="Arial"/>
        <family val="2"/>
      </rPr>
      <t>15.30</t>
    </r>
  </si>
  <si>
    <r>
      <rPr>
        <sz val="9"/>
        <rFont val="Arial"/>
        <family val="2"/>
      </rPr>
      <t>91864</t>
    </r>
  </si>
  <si>
    <r>
      <rPr>
        <sz val="9"/>
        <rFont val="Arial"/>
        <family val="2"/>
      </rPr>
      <t>ELETRODUTO RÍGIDO ROSCÁVEL, PVC, DN 32 MM (1"), PARA CIRCUITOS TERMINAIS, INSTALADO EM FORRO - FORNECIMENTO E INSTALAÇÃO. AF_12/2015</t>
    </r>
  </si>
  <si>
    <r>
      <rPr>
        <sz val="9"/>
        <rFont val="Arial"/>
        <family val="2"/>
      </rPr>
      <t>15.31</t>
    </r>
  </si>
  <si>
    <r>
      <rPr>
        <sz val="9"/>
        <rFont val="Arial"/>
        <family val="2"/>
      </rPr>
      <t>91865</t>
    </r>
  </si>
  <si>
    <r>
      <rPr>
        <sz val="9"/>
        <rFont val="Arial"/>
        <family val="2"/>
      </rPr>
      <t>ELETRODUTO RÍGIDO ROSCÁVEL, PVC, DN 40 MM (1 1/4"), PARA CIRCUITOS TERMINAIS, INSTALADO EM FORRO - FORNECIMENTO E INSTALAÇÃO. AF_12/2015</t>
    </r>
  </si>
  <si>
    <r>
      <rPr>
        <sz val="9"/>
        <rFont val="Arial"/>
        <family val="2"/>
      </rPr>
      <t>15.32</t>
    </r>
  </si>
  <si>
    <r>
      <rPr>
        <sz val="9"/>
        <rFont val="Arial"/>
        <family val="2"/>
      </rPr>
      <t>93009</t>
    </r>
  </si>
  <si>
    <r>
      <rPr>
        <sz val="9"/>
        <rFont val="Arial"/>
        <family val="2"/>
      </rPr>
      <t>ELETRODUTO RÍGIDO ROSCÁVEL, PVC, DN 60 MM (2") - FORNECIMENTO E INSTALAÇÃO. AF_12/2015</t>
    </r>
  </si>
  <si>
    <r>
      <rPr>
        <sz val="9"/>
        <rFont val="Arial"/>
        <family val="2"/>
      </rPr>
      <t>15.33</t>
    </r>
  </si>
  <si>
    <r>
      <rPr>
        <sz val="9"/>
        <rFont val="Arial"/>
        <family val="2"/>
      </rPr>
      <t>91875</t>
    </r>
  </si>
  <si>
    <r>
      <rPr>
        <sz val="9"/>
        <rFont val="Arial"/>
        <family val="2"/>
      </rPr>
      <t>LUVA PARA ELETRODUTO, PVC, ROSCÁVEL, DN 25 MM (3/4"), PARA CIRCUITOS TERMINAIS, INSTALADA EM FORRO - FORNECIMENTO E INSTALAÇÃO. AF_12/2015</t>
    </r>
  </si>
  <si>
    <r>
      <rPr>
        <sz val="9"/>
        <rFont val="Arial"/>
        <family val="2"/>
      </rPr>
      <t>15.34</t>
    </r>
  </si>
  <si>
    <r>
      <rPr>
        <sz val="9"/>
        <rFont val="Arial"/>
        <family val="2"/>
      </rPr>
      <t>91876</t>
    </r>
  </si>
  <si>
    <r>
      <rPr>
        <sz val="9"/>
        <rFont val="Arial"/>
        <family val="2"/>
      </rPr>
      <t>LUVA PARA ELETRODUTO, PVC, ROSCÁVEL, DN 32 MM (1"), PARA CIRCUITOS TERMINAIS, INSTALADA EM FORRO - FORNECIMENTO E INSTALAÇÃO. AF_12/2015</t>
    </r>
  </si>
  <si>
    <r>
      <rPr>
        <sz val="9"/>
        <rFont val="Arial"/>
        <family val="2"/>
      </rPr>
      <t>15.35</t>
    </r>
  </si>
  <si>
    <r>
      <rPr>
        <sz val="9"/>
        <rFont val="Arial"/>
        <family val="2"/>
      </rPr>
      <t>91877</t>
    </r>
  </si>
  <si>
    <r>
      <rPr>
        <sz val="9"/>
        <rFont val="Arial"/>
        <family val="2"/>
      </rPr>
      <t>LUVA PARA ELETRODUTO, PVC, ROSCÁVEL, DN 40 MM (1 1/4"), PARA CIRCUITOS TERMINAIS, INSTALADA EM FORRO - FORNECIMENTO E INSTALAÇÃO. AF_12/2015</t>
    </r>
  </si>
  <si>
    <r>
      <rPr>
        <sz val="9"/>
        <rFont val="Arial"/>
        <family val="2"/>
      </rPr>
      <t>15.36</t>
    </r>
  </si>
  <si>
    <r>
      <rPr>
        <sz val="9"/>
        <rFont val="Arial"/>
        <family val="2"/>
      </rPr>
      <t>93014</t>
    </r>
  </si>
  <si>
    <r>
      <rPr>
        <sz val="9"/>
        <rFont val="Arial"/>
        <family val="2"/>
      </rPr>
      <t>LUVA PARA ELETRODUTO, PVC, ROSCÁVEL, DN 60 MM (2") - FORNECIMENTO E INSTALAÇÃO. AF_12/2015</t>
    </r>
  </si>
  <si>
    <r>
      <rPr>
        <sz val="9"/>
        <rFont val="Arial"/>
        <family val="2"/>
      </rPr>
      <t>15.37</t>
    </r>
  </si>
  <si>
    <r>
      <rPr>
        <sz val="9"/>
        <rFont val="Arial"/>
        <family val="2"/>
      </rPr>
      <t>UFSB-ELE-110</t>
    </r>
  </si>
  <si>
    <r>
      <rPr>
        <sz val="9"/>
        <rFont val="Arial"/>
        <family val="2"/>
      </rPr>
      <t>ELETRODUTO CONDULETE TOP DIAMETRO DE 3/4, INCLUSO CONEXÕES E FIXAÇÃO COM ABRAÇADEIRA PVC.</t>
    </r>
  </si>
  <si>
    <r>
      <rPr>
        <sz val="9"/>
        <rFont val="Arial"/>
        <family val="2"/>
      </rPr>
      <t>15.38</t>
    </r>
  </si>
  <si>
    <r>
      <rPr>
        <sz val="9"/>
        <rFont val="Arial"/>
        <family val="2"/>
      </rPr>
      <t>97668</t>
    </r>
  </si>
  <si>
    <r>
      <rPr>
        <sz val="9"/>
        <rFont val="Arial"/>
        <family val="2"/>
      </rPr>
      <t>ELETRODUTO FLEXÍVEL CORRUGADO, PEAD, DN 63 (2") - FORNECIMENTO E INSTALAÇÃO. AF_04/2016</t>
    </r>
  </si>
  <si>
    <r>
      <rPr>
        <sz val="9"/>
        <rFont val="Arial"/>
        <family val="2"/>
      </rPr>
      <t>15.39</t>
    </r>
  </si>
  <si>
    <r>
      <rPr>
        <sz val="9"/>
        <rFont val="Arial"/>
        <family val="2"/>
      </rPr>
      <t>91953</t>
    </r>
  </si>
  <si>
    <r>
      <rPr>
        <sz val="9"/>
        <rFont val="Arial"/>
        <family val="2"/>
      </rPr>
      <t>INTERRUPTOR SIMPLES (1 MÓDULO), 10A/250V, INCLUINDO SUPORTE E PLACA - FORNECIMENTO E INSTALAÇÃO. AF_12/2015</t>
    </r>
  </si>
  <si>
    <r>
      <rPr>
        <sz val="9"/>
        <rFont val="Arial"/>
        <family val="2"/>
      </rPr>
      <t>15.40</t>
    </r>
  </si>
  <si>
    <r>
      <rPr>
        <sz val="9"/>
        <rFont val="Arial"/>
        <family val="2"/>
      </rPr>
      <t>91959</t>
    </r>
  </si>
  <si>
    <r>
      <rPr>
        <sz val="9"/>
        <rFont val="Arial"/>
        <family val="2"/>
      </rPr>
      <t>INTERRUPTOR SIMPLES (2 MÓDULOS), 10A/250V, INCLUINDO SUPORTE E PLACA - FORNECIMENTO E INSTALAÇÃO. AF_12/2015</t>
    </r>
  </si>
  <si>
    <r>
      <rPr>
        <sz val="9"/>
        <rFont val="Arial"/>
        <family val="2"/>
      </rPr>
      <t>15.41</t>
    </r>
  </si>
  <si>
    <r>
      <rPr>
        <sz val="9"/>
        <rFont val="Arial"/>
        <family val="2"/>
      </rPr>
      <t>91967</t>
    </r>
  </si>
  <si>
    <r>
      <rPr>
        <sz val="9"/>
        <rFont val="Arial"/>
        <family val="2"/>
      </rPr>
      <t>INTERRUPTOR SIMPLES (3 MÓDULOS), 10A/250V, INCLUINDO SUPORTE E PLACA - FORNECIMENTO E INSTALAÇÃO. AF_12/2015</t>
    </r>
  </si>
  <si>
    <r>
      <rPr>
        <sz val="9"/>
        <rFont val="Arial"/>
        <family val="2"/>
      </rPr>
      <t>15.42</t>
    </r>
  </si>
  <si>
    <r>
      <rPr>
        <sz val="9"/>
        <rFont val="Arial"/>
        <family val="2"/>
      </rPr>
      <t>UFSB-ELE-97587</t>
    </r>
  </si>
  <si>
    <r>
      <rPr>
        <sz val="9"/>
        <rFont val="Arial"/>
        <family val="2"/>
      </rPr>
      <t>LUMINÁRIA DE EMBUTIR/SOBREPOR COM DIFUSOR, QUADRADA, PARA LÂMPADA LED, 4 X 13W - FORNECIMENTO E INSTALAÇÃO CONFORME PROJETO</t>
    </r>
  </si>
  <si>
    <r>
      <rPr>
        <sz val="9"/>
        <rFont val="Arial"/>
        <family val="2"/>
      </rPr>
      <t>15.43</t>
    </r>
  </si>
  <si>
    <r>
      <rPr>
        <sz val="9"/>
        <rFont val="Arial"/>
        <family val="2"/>
      </rPr>
      <t>74131/004</t>
    </r>
  </si>
  <si>
    <r>
      <rPr>
        <sz val="9"/>
        <rFont val="Arial"/>
        <family val="2"/>
      </rPr>
      <t>QUADRO DE DISTRIBUICAO DE ENERGIA DE EMBUTIR, EM CHAPA METALICA, PARA 18 DISJUNTORES TERMOMAGNETICOS MONOPOLARES, COM BARRAMENTO TRIFASICO E NEUTRO, FORNECIMENTO E INSTALACAO</t>
    </r>
  </si>
  <si>
    <r>
      <rPr>
        <sz val="9"/>
        <rFont val="Arial"/>
        <family val="2"/>
      </rPr>
      <t>15.44</t>
    </r>
  </si>
  <si>
    <r>
      <rPr>
        <sz val="9"/>
        <rFont val="Arial"/>
        <family val="2"/>
      </rPr>
      <t>74131/008</t>
    </r>
  </si>
  <si>
    <r>
      <rPr>
        <sz val="9"/>
        <rFont val="Arial"/>
        <family val="2"/>
      </rPr>
      <t>QUADRO DE DISTRIBUICAO DE ENERGIA DE EMBUTIR, EM CHAPA METALICA, PARA 50 DISJUNTORES TERMOMAGNETICOS MONOPOLARES, COM BARRAMENTO TRIFASICO E NEUTRO, FORNECIMENTO E INSTALACAO</t>
    </r>
  </si>
  <si>
    <r>
      <rPr>
        <sz val="9"/>
        <rFont val="Arial"/>
        <family val="2"/>
      </rPr>
      <t>15.45</t>
    </r>
  </si>
  <si>
    <r>
      <rPr>
        <sz val="9"/>
        <rFont val="Arial"/>
        <family val="2"/>
      </rPr>
      <t>UFSB-ELE-122</t>
    </r>
  </si>
  <si>
    <r>
      <rPr>
        <sz val="9"/>
        <rFont val="Arial"/>
        <family val="2"/>
      </rPr>
      <t>FORNECIMENTO E INSTALAÇÃO DE SAÍDA HORIZONTAL PARA ELETRODUTO 3/4" (REF. VL 33 VALEMAM OU SIMILAR)</t>
    </r>
  </si>
  <si>
    <r>
      <rPr>
        <sz val="9"/>
        <rFont val="Arial"/>
        <family val="2"/>
      </rPr>
      <t>15.46</t>
    </r>
  </si>
  <si>
    <r>
      <rPr>
        <sz val="9"/>
        <rFont val="Arial"/>
        <family val="2"/>
      </rPr>
      <t>UFSB2-LOG-129</t>
    </r>
  </si>
  <si>
    <r>
      <rPr>
        <sz val="9"/>
        <rFont val="Arial"/>
        <family val="2"/>
      </rPr>
      <t>Fornecimento e instalação de saída horizontal para eletroduto 1" (ref. vl 33 valemam ou similar)</t>
    </r>
  </si>
  <si>
    <r>
      <rPr>
        <sz val="9"/>
        <rFont val="Arial"/>
        <family val="2"/>
      </rPr>
      <t>15.47</t>
    </r>
  </si>
  <si>
    <r>
      <rPr>
        <sz val="9"/>
        <rFont val="Arial"/>
        <family val="2"/>
      </rPr>
      <t>UFSB-ELE-37.19.0601</t>
    </r>
  </si>
  <si>
    <r>
      <rPr>
        <sz val="9"/>
        <rFont val="Arial"/>
        <family val="2"/>
      </rPr>
      <t>Transformador de corrente 0 A 100-5A</t>
    </r>
  </si>
  <si>
    <r>
      <rPr>
        <sz val="9"/>
        <rFont val="Arial"/>
        <family val="2"/>
      </rPr>
      <t>15.48</t>
    </r>
  </si>
  <si>
    <r>
      <rPr>
        <sz val="9"/>
        <rFont val="Arial"/>
        <family val="2"/>
      </rPr>
      <t>UFSB-ELE-37.19.060</t>
    </r>
  </si>
  <si>
    <r>
      <rPr>
        <sz val="9"/>
        <rFont val="Arial"/>
        <family val="2"/>
      </rPr>
      <t>Transformador de corrente 50-5 A até 150-5A</t>
    </r>
  </si>
  <si>
    <r>
      <rPr>
        <sz val="9"/>
        <rFont val="Arial"/>
        <family val="2"/>
      </rPr>
      <t>15.49</t>
    </r>
  </si>
  <si>
    <r>
      <rPr>
        <sz val="9"/>
        <rFont val="Arial"/>
        <family val="2"/>
      </rPr>
      <t>CRN 53</t>
    </r>
  </si>
  <si>
    <r>
      <rPr>
        <sz val="9"/>
        <rFont val="Arial"/>
        <family val="2"/>
      </rPr>
      <t>MULTIMEDIDOR DE GRANDEZAS ELETRICAS</t>
    </r>
  </si>
  <si>
    <r>
      <rPr>
        <sz val="9"/>
        <rFont val="Arial"/>
        <family val="2"/>
      </rPr>
      <t>CAERN</t>
    </r>
  </si>
  <si>
    <r>
      <rPr>
        <sz val="9"/>
        <rFont val="Arial"/>
        <family val="2"/>
      </rPr>
      <t>15.50</t>
    </r>
  </si>
  <si>
    <r>
      <rPr>
        <sz val="9"/>
        <rFont val="Arial"/>
        <family val="2"/>
      </rPr>
      <t>00001570</t>
    </r>
  </si>
  <si>
    <r>
      <rPr>
        <sz val="9"/>
        <rFont val="Arial"/>
        <family val="2"/>
      </rPr>
      <t>TERMINAL A COMPRESSAO EM COBRE ESTANHADO PARA CABO 2,5 MM2, 1 FURO E 1 COMPRESSAO, PARA PARAFUSO DE FIXACAO M5</t>
    </r>
  </si>
  <si>
    <r>
      <rPr>
        <sz val="9"/>
        <rFont val="Arial"/>
        <family val="2"/>
      </rPr>
      <t>15.51</t>
    </r>
  </si>
  <si>
    <r>
      <rPr>
        <sz val="9"/>
        <rFont val="Arial"/>
        <family val="2"/>
      </rPr>
      <t>00001571</t>
    </r>
  </si>
  <si>
    <r>
      <rPr>
        <sz val="9"/>
        <rFont val="Arial"/>
        <family val="2"/>
      </rPr>
      <t>TERMINAL A COMPRESSAO EM COBRE ESTANHADO PARA CABO 4 MM2, 1 FURO E 1 COMPRESSAO, PARA PARAFUSO DE FIXACAO M5</t>
    </r>
  </si>
  <si>
    <r>
      <rPr>
        <sz val="9"/>
        <rFont val="Arial"/>
        <family val="2"/>
      </rPr>
      <t>15.52</t>
    </r>
  </si>
  <si>
    <r>
      <rPr>
        <sz val="9"/>
        <rFont val="Arial"/>
        <family val="2"/>
      </rPr>
      <t>00001573</t>
    </r>
  </si>
  <si>
    <r>
      <rPr>
        <sz val="9"/>
        <rFont val="Arial"/>
        <family val="2"/>
      </rPr>
      <t>TERMINAL A COMPRESSAO EM COBRE ESTANHADO PARA CABO 6 MM2, 1 FURO E 1 COMPRESSAO, PARA PARAFUSO DE FIXACAO M6</t>
    </r>
  </si>
  <si>
    <r>
      <rPr>
        <sz val="9"/>
        <rFont val="Arial"/>
        <family val="2"/>
      </rPr>
      <t>15.53</t>
    </r>
  </si>
  <si>
    <r>
      <rPr>
        <sz val="9"/>
        <rFont val="Arial"/>
        <family val="2"/>
      </rPr>
      <t>00001575</t>
    </r>
  </si>
  <si>
    <r>
      <rPr>
        <sz val="9"/>
        <rFont val="Arial"/>
        <family val="2"/>
      </rPr>
      <t>TERMINAL A COMPRESSAO EM COBRE ESTANHADO PARA CABO 16 MM2, 1 FURO E 1 COMPRESSAO, PARA PARAFUSO DE FIXACAO M6</t>
    </r>
  </si>
  <si>
    <r>
      <rPr>
        <sz val="9"/>
        <rFont val="Arial"/>
        <family val="2"/>
      </rPr>
      <t>15.54</t>
    </r>
  </si>
  <si>
    <r>
      <rPr>
        <sz val="9"/>
        <rFont val="Arial"/>
        <family val="2"/>
      </rPr>
      <t>00001576</t>
    </r>
  </si>
  <si>
    <r>
      <rPr>
        <sz val="9"/>
        <rFont val="Arial"/>
        <family val="2"/>
      </rPr>
      <t>TERMINAL A COMPRESSAO EM COBRE ESTANHADO PARA CABO 25 MM2, 1 FURO E 1 COMPRESSAO, PARA PARAFUSO DE FIXACAO M8</t>
    </r>
  </si>
  <si>
    <r>
      <rPr>
        <sz val="9"/>
        <rFont val="Arial"/>
        <family val="2"/>
      </rPr>
      <t>15.55</t>
    </r>
  </si>
  <si>
    <r>
      <rPr>
        <sz val="9"/>
        <rFont val="Arial"/>
        <family val="2"/>
      </rPr>
      <t>00001578</t>
    </r>
  </si>
  <si>
    <r>
      <rPr>
        <sz val="9"/>
        <rFont val="Arial"/>
        <family val="2"/>
      </rPr>
      <t>TERMINAL A COMPRESSAO EM COBRE ESTANHADO PARA CABO 50 MM2, 1 FURO E 1 COMPRESSAO, PARA PARAFUSO DE FIXACAO M8</t>
    </r>
  </si>
  <si>
    <r>
      <rPr>
        <sz val="9"/>
        <rFont val="Arial"/>
        <family val="2"/>
      </rPr>
      <t>15.56</t>
    </r>
  </si>
  <si>
    <r>
      <rPr>
        <sz val="9"/>
        <rFont val="Arial"/>
        <family val="2"/>
      </rPr>
      <t>91927</t>
    </r>
  </si>
  <si>
    <r>
      <rPr>
        <sz val="9"/>
        <rFont val="Arial"/>
        <family val="2"/>
      </rPr>
      <t>CABO DE COBRE FLEXÍVEL ISOLADO, 2,5 MM², ANTI-CHAMA 0,6/1,0 KV, PARA CIRCUITOS TERMINAIS - FORNECIMENTO E INSTALAÇÃO. AF_12/2015</t>
    </r>
  </si>
  <si>
    <r>
      <rPr>
        <sz val="9"/>
        <rFont val="Arial"/>
        <family val="2"/>
      </rPr>
      <t>15.57</t>
    </r>
  </si>
  <si>
    <r>
      <rPr>
        <sz val="9"/>
        <rFont val="Arial"/>
        <family val="2"/>
      </rPr>
      <t>91929</t>
    </r>
  </si>
  <si>
    <r>
      <rPr>
        <sz val="9"/>
        <rFont val="Arial"/>
        <family val="2"/>
      </rPr>
      <t>CABO DE COBRE FLEXÍVEL ISOLADO, 4 MM², ANTI-CHAMA 0,6/1,0 KV, PARA CIRCUITOS TERMINAIS - FORNECIMENTO E INSTALAÇÃO. AF_12/2015</t>
    </r>
  </si>
  <si>
    <r>
      <rPr>
        <sz val="9"/>
        <rFont val="Arial"/>
        <family val="2"/>
      </rPr>
      <t>15.58</t>
    </r>
  </si>
  <si>
    <r>
      <rPr>
        <sz val="9"/>
        <rFont val="Arial"/>
        <family val="2"/>
      </rPr>
      <t>91931</t>
    </r>
  </si>
  <si>
    <r>
      <rPr>
        <sz val="9"/>
        <rFont val="Arial"/>
        <family val="2"/>
      </rPr>
      <t>CABO DE COBRE FLEXÍVEL ISOLADO, 6 MM², ANTI-CHAMA 0,6/1,0 KV, PARA CIRCUITOS TERMINAIS - FORNECIMENTO E INSTALAÇÃO. AF_12/2015</t>
    </r>
  </si>
  <si>
    <r>
      <rPr>
        <sz val="9"/>
        <rFont val="Arial"/>
        <family val="2"/>
      </rPr>
      <t>15.59</t>
    </r>
  </si>
  <si>
    <r>
      <rPr>
        <sz val="9"/>
        <rFont val="Arial"/>
        <family val="2"/>
      </rPr>
      <t>92982</t>
    </r>
  </si>
  <si>
    <r>
      <rPr>
        <sz val="9"/>
        <rFont val="Arial"/>
        <family val="2"/>
      </rPr>
      <t>CABO DE COBRE FLEXÍVEL ISOLADO, 16 MM², ANTI-CHAMA 0,6/1,0 KV, PARA DISTRIBUIÇÃO - FORNECIMENTO E INSTALAÇÃO. AF_12/2015</t>
    </r>
  </si>
  <si>
    <r>
      <rPr>
        <sz val="9"/>
        <rFont val="Arial"/>
        <family val="2"/>
      </rPr>
      <t>15.60</t>
    </r>
  </si>
  <si>
    <r>
      <rPr>
        <sz val="9"/>
        <rFont val="Arial"/>
        <family val="2"/>
      </rPr>
      <t>92986</t>
    </r>
  </si>
  <si>
    <r>
      <rPr>
        <sz val="9"/>
        <rFont val="Arial"/>
        <family val="2"/>
      </rPr>
      <t>CABO DE COBRE FLEXÍVEL ISOLADO, 35 MM², ANTI-CHAMA 0,6/1,0 KV, PARA DISTRIBUIÇÃO - FORNECIMENTO E INSTALAÇÃO. AF_12/2015</t>
    </r>
  </si>
  <si>
    <r>
      <rPr>
        <sz val="9"/>
        <rFont val="Arial"/>
        <family val="2"/>
      </rPr>
      <t>15.61</t>
    </r>
  </si>
  <si>
    <r>
      <rPr>
        <sz val="9"/>
        <rFont val="Arial"/>
        <family val="2"/>
      </rPr>
      <t>92990</t>
    </r>
  </si>
  <si>
    <r>
      <rPr>
        <sz val="9"/>
        <rFont val="Arial"/>
        <family val="2"/>
      </rPr>
      <t>CABO DE COBRE FLEXÍVEL ISOLADO, 70 MM², ANTI-CHAMA 0,6/1,0 KV, PARA DISTRIBUIÇÃO - FORNECIMENTO E INSTALAÇÃO. AF_12/2015</t>
    </r>
  </si>
  <si>
    <r>
      <rPr>
        <sz val="9"/>
        <rFont val="Arial"/>
        <family val="2"/>
      </rPr>
      <t>15.62</t>
    </r>
  </si>
  <si>
    <r>
      <rPr>
        <sz val="9"/>
        <rFont val="Arial"/>
        <family val="2"/>
      </rPr>
      <t>UFSB-ELE-206</t>
    </r>
  </si>
  <si>
    <r>
      <rPr>
        <sz val="9"/>
        <rFont val="Arial"/>
        <family val="2"/>
      </rPr>
      <t>Tê horizontal 200 x 50mm para eletrocalha metálica (ref. Mopa ou similar)</t>
    </r>
  </si>
  <si>
    <r>
      <rPr>
        <sz val="9"/>
        <rFont val="Arial"/>
        <family val="2"/>
      </rPr>
      <t>15.63</t>
    </r>
  </si>
  <si>
    <r>
      <rPr>
        <sz val="9"/>
        <rFont val="Arial"/>
        <family val="2"/>
      </rPr>
      <t>UFSB-ELE-108</t>
    </r>
  </si>
  <si>
    <r>
      <rPr>
        <sz val="9"/>
        <rFont val="Arial"/>
        <family val="2"/>
      </rPr>
      <t>PONTO DE TOMADA DUPLA 2P+T 20A, COM CONDULETE TOP, ADAPTADOR. (ABNT)</t>
    </r>
  </si>
  <si>
    <r>
      <rPr>
        <sz val="9"/>
        <rFont val="Arial"/>
        <family val="2"/>
      </rPr>
      <t>15.64</t>
    </r>
  </si>
  <si>
    <r>
      <rPr>
        <sz val="9"/>
        <rFont val="Arial"/>
        <family val="2"/>
      </rPr>
      <t>91992</t>
    </r>
  </si>
  <si>
    <r>
      <rPr>
        <sz val="9"/>
        <rFont val="Arial"/>
        <family val="2"/>
      </rPr>
      <t>TOMADA ALTA DE EMBUTIR (1 MÓDULO), 2P+T 10 A, INCLUINDO SUPORTE E PLACA - FORNECIMENTO E INSTALAÇÃO. AF_12/2015</t>
    </r>
  </si>
  <si>
    <r>
      <rPr>
        <sz val="9"/>
        <rFont val="Arial"/>
        <family val="2"/>
      </rPr>
      <t>15.65</t>
    </r>
  </si>
  <si>
    <r>
      <rPr>
        <sz val="9"/>
        <rFont val="Arial"/>
        <family val="2"/>
      </rPr>
      <t>92000</t>
    </r>
  </si>
  <si>
    <r>
      <rPr>
        <sz val="9"/>
        <rFont val="Arial"/>
        <family val="2"/>
      </rPr>
      <t>TOMADA BAIXA DE EMBUTIR (1 MÓDULO), 2P+T 10 A, INCLUINDO SUPORTE E PLACA - FORNECIMENTO E INSTALAÇÃO. AF_12/2015</t>
    </r>
  </si>
  <si>
    <r>
      <rPr>
        <sz val="9"/>
        <rFont val="Arial"/>
        <family val="2"/>
      </rPr>
      <t>15.66</t>
    </r>
  </si>
  <si>
    <r>
      <rPr>
        <sz val="9"/>
        <rFont val="Arial"/>
        <family val="2"/>
      </rPr>
      <t>92008</t>
    </r>
  </si>
  <si>
    <r>
      <rPr>
        <sz val="9"/>
        <rFont val="Arial"/>
        <family val="2"/>
      </rPr>
      <t>TOMADA BAIXA DE EMBUTIR (2 MÓDULOS), 2P+T 10 A, INCLUINDO SUPORTE E PLACA - FORNECIMENTO E INSTALAÇÃO. AF_12/2015</t>
    </r>
  </si>
  <si>
    <r>
      <rPr>
        <sz val="9"/>
        <rFont val="Arial"/>
        <family val="2"/>
      </rPr>
      <t>15.67</t>
    </r>
  </si>
  <si>
    <r>
      <rPr>
        <sz val="9"/>
        <rFont val="Arial"/>
        <family val="2"/>
      </rPr>
      <t>91996</t>
    </r>
  </si>
  <si>
    <r>
      <rPr>
        <sz val="9"/>
        <rFont val="Arial"/>
        <family val="2"/>
      </rPr>
      <t>TOMADA MÉDIA DE EMBUTIR (1 MÓDULO), 2P+T 10 A, INCLUINDO SUPORTE E PLACA - FORNECIMENTO E INSTALAÇÃO. AF_12/2015</t>
    </r>
  </si>
  <si>
    <r>
      <rPr>
        <sz val="9"/>
        <rFont val="Arial"/>
        <family val="2"/>
      </rPr>
      <t>15.68</t>
    </r>
  </si>
  <si>
    <r>
      <rPr>
        <sz val="9"/>
        <rFont val="Arial"/>
        <family val="2"/>
      </rPr>
      <t>91997</t>
    </r>
  </si>
  <si>
    <r>
      <rPr>
        <sz val="9"/>
        <rFont val="Arial"/>
        <family val="2"/>
      </rPr>
      <t>TOMADA MÉDIA DE EMBUTIR (1 MÓDULO), 2P+T 20 A, INCLUINDO SUPORTE E PLACA - FORNECIMENTO E INSTALAÇÃO. AF_12/2015</t>
    </r>
  </si>
  <si>
    <r>
      <rPr>
        <sz val="9"/>
        <rFont val="Arial"/>
        <family val="2"/>
      </rPr>
      <t>15.69</t>
    </r>
  </si>
  <si>
    <r>
      <rPr>
        <sz val="9"/>
        <rFont val="Arial"/>
        <family val="2"/>
      </rPr>
      <t>92004</t>
    </r>
  </si>
  <si>
    <r>
      <rPr>
        <sz val="9"/>
        <rFont val="Arial"/>
        <family val="2"/>
      </rPr>
      <t>TOMADA MÉDIA DE EMBUTIR (2 MÓDULOS), 2P+T 10 A, INCLUINDO SUPORTE E PLACA - FORNECIMENTO E INSTALAÇÃO. AF_12/2015</t>
    </r>
  </si>
  <si>
    <r>
      <rPr>
        <sz val="9"/>
        <rFont val="Arial"/>
        <family val="2"/>
      </rPr>
      <t>15.70</t>
    </r>
  </si>
  <si>
    <r>
      <rPr>
        <sz val="9"/>
        <rFont val="Arial"/>
        <family val="2"/>
      </rPr>
      <t>UFSB-ELE2019-11</t>
    </r>
  </si>
  <si>
    <r>
      <rPr>
        <sz val="9"/>
        <rFont val="Arial"/>
        <family val="2"/>
      </rPr>
      <t>FITA METALICA PERFURADA 17MM, REF. TEL-751 OU SIMILAR</t>
    </r>
  </si>
  <si>
    <r>
      <rPr>
        <sz val="9"/>
        <rFont val="Arial"/>
        <family val="2"/>
      </rPr>
      <t>15.71</t>
    </r>
  </si>
  <si>
    <r>
      <rPr>
        <sz val="9"/>
        <rFont val="Arial"/>
        <family val="2"/>
      </rPr>
      <t>100861</t>
    </r>
  </si>
  <si>
    <r>
      <rPr>
        <sz val="9"/>
        <rFont val="Arial"/>
        <family val="2"/>
      </rPr>
      <t>SUPORTE MÃO FRANCESA EM AÇO, ABAS IGUAIS 30 CM, CAPACIDADE MINIMA 60 KG, BRANCO - FORNECIMENTO E INSTALAÇÃO. AF_01/2020</t>
    </r>
  </si>
  <si>
    <r>
      <rPr>
        <sz val="9"/>
        <rFont val="Arial"/>
        <family val="2"/>
      </rPr>
      <t>15.72</t>
    </r>
  </si>
  <si>
    <r>
      <rPr>
        <sz val="9"/>
        <rFont val="Arial"/>
        <family val="2"/>
      </rPr>
      <t>UFSB2-ELE-0021</t>
    </r>
  </si>
  <si>
    <r>
      <rPr>
        <sz val="9"/>
        <rFont val="Arial"/>
        <family val="2"/>
      </rPr>
      <t>Emenda interna 200 x 50 mm com base lisa perfurada para eletrocalha metálica (ref. Mopa ou similar)</t>
    </r>
  </si>
  <si>
    <r>
      <rPr>
        <sz val="9"/>
        <rFont val="Arial"/>
        <family val="2"/>
      </rPr>
      <t>15.73</t>
    </r>
  </si>
  <si>
    <r>
      <rPr>
        <sz val="9"/>
        <rFont val="Arial"/>
        <family val="2"/>
      </rPr>
      <t>35001520</t>
    </r>
  </si>
  <si>
    <r>
      <rPr>
        <sz val="9"/>
        <rFont val="Arial"/>
        <family val="2"/>
      </rPr>
      <t>FITA DE ADVERTENCIA PARA REDE ELETRICA SUBTERRANEA - COR LARANJA, L=10 CM.</t>
    </r>
  </si>
  <si>
    <r>
      <rPr>
        <sz val="9"/>
        <rFont val="Arial"/>
        <family val="2"/>
      </rPr>
      <t>COPASA</t>
    </r>
  </si>
  <si>
    <r>
      <rPr>
        <sz val="9"/>
        <rFont val="Arial"/>
        <family val="2"/>
      </rPr>
      <t>15.74</t>
    </r>
  </si>
  <si>
    <r>
      <rPr>
        <sz val="9"/>
        <rFont val="Arial"/>
        <family val="2"/>
      </rPr>
      <t>97669</t>
    </r>
  </si>
  <si>
    <r>
      <rPr>
        <sz val="9"/>
        <rFont val="Arial"/>
        <family val="2"/>
      </rPr>
      <t>ELETRODUTO FLEXÍVEL CORRUGADO, PEAD, DN 90 (3?) - FORNECIMENTO E INSTALAÇÃO. AF_04/2016</t>
    </r>
  </si>
  <si>
    <r>
      <rPr>
        <b/>
        <sz val="9"/>
        <rFont val="Arial"/>
        <family val="2"/>
      </rPr>
      <t>16</t>
    </r>
  </si>
  <si>
    <r>
      <rPr>
        <b/>
        <sz val="9"/>
        <rFont val="Arial"/>
        <family val="2"/>
      </rPr>
      <t>SPDA</t>
    </r>
  </si>
  <si>
    <r>
      <rPr>
        <sz val="9"/>
        <rFont val="Arial"/>
        <family val="2"/>
      </rPr>
      <t>16.1</t>
    </r>
  </si>
  <si>
    <r>
      <rPr>
        <sz val="9"/>
        <rFont val="Arial"/>
        <family val="2"/>
      </rPr>
      <t>I12411</t>
    </r>
  </si>
  <si>
    <r>
      <rPr>
        <sz val="9"/>
        <rFont val="Arial"/>
        <family val="2"/>
      </rPr>
      <t>Minicaptor com base de fixação horizontal em aço galvanizado, h=60cm</t>
    </r>
  </si>
  <si>
    <r>
      <rPr>
        <sz val="9"/>
        <rFont val="Arial"/>
        <family val="2"/>
      </rPr>
      <t>16.2</t>
    </r>
  </si>
  <si>
    <r>
      <rPr>
        <sz val="9"/>
        <rFont val="Arial"/>
        <family val="2"/>
      </rPr>
      <t>S10729</t>
    </r>
  </si>
  <si>
    <r>
      <rPr>
        <sz val="9"/>
        <rFont val="Arial"/>
        <family val="2"/>
      </rPr>
      <t>Fixador universal estanhado para cabos 16 a 70mm2 - fornecimento</t>
    </r>
  </si>
  <si>
    <r>
      <rPr>
        <sz val="9"/>
        <rFont val="Arial"/>
        <family val="2"/>
      </rPr>
      <t>16.3</t>
    </r>
  </si>
  <si>
    <r>
      <rPr>
        <sz val="9"/>
        <rFont val="Arial"/>
        <family val="2"/>
      </rPr>
      <t>UFSB-SPDA-S10694</t>
    </r>
  </si>
  <si>
    <r>
      <rPr>
        <sz val="9"/>
        <rFont val="Arial"/>
        <family val="2"/>
      </rPr>
      <t>Conector em latão tipo minigar para cabos 16 - 50 mm² (SPDA)</t>
    </r>
  </si>
  <si>
    <r>
      <rPr>
        <sz val="9"/>
        <rFont val="Arial"/>
        <family val="2"/>
      </rPr>
      <t>16.4</t>
    </r>
  </si>
  <si>
    <r>
      <rPr>
        <sz val="9"/>
        <rFont val="Arial"/>
        <family val="2"/>
      </rPr>
      <t>UFSB-SPDA-51044</t>
    </r>
  </si>
  <si>
    <r>
      <rPr>
        <sz val="9"/>
        <rFont val="Arial"/>
        <family val="2"/>
      </rPr>
      <t>CONECTOR ESTRUTURAL COM REGULAGEM</t>
    </r>
  </si>
  <si>
    <r>
      <rPr>
        <sz val="9"/>
        <rFont val="Arial"/>
        <family val="2"/>
      </rPr>
      <t>U</t>
    </r>
  </si>
  <si>
    <r>
      <rPr>
        <sz val="9"/>
        <rFont val="Arial"/>
        <family val="2"/>
      </rPr>
      <t>16.5</t>
    </r>
  </si>
  <si>
    <r>
      <rPr>
        <sz val="9"/>
        <rFont val="Arial"/>
        <family val="2"/>
      </rPr>
      <t>UFSB-SPDA-S08440</t>
    </r>
  </si>
  <si>
    <r>
      <rPr>
        <sz val="9"/>
        <rFont val="Arial"/>
        <family val="2"/>
      </rPr>
      <t>CONECTOR METALICO TIPO PARAFUSO FENDIDO (SPLIT BOLT), COM SEPARADOR DE CABOS BIMETALICOS, PARA CABOS ATE 50 MM2 - FORNECIMENTO E INSTALAÇÃO</t>
    </r>
  </si>
  <si>
    <r>
      <rPr>
        <sz val="9"/>
        <rFont val="Arial"/>
        <family val="2"/>
      </rPr>
      <t>16.6</t>
    </r>
  </si>
  <si>
    <r>
      <rPr>
        <sz val="9"/>
        <rFont val="Arial"/>
        <family val="2"/>
      </rPr>
      <t>UFSB-SPDA-2019-072</t>
    </r>
  </si>
  <si>
    <r>
      <rPr>
        <sz val="9"/>
        <rFont val="Arial"/>
        <family val="2"/>
      </rPr>
      <t>CABO DE COBRE NU 35MM2 - FORNECIMENTO E INSTALACAO</t>
    </r>
  </si>
  <si>
    <r>
      <rPr>
        <sz val="9"/>
        <rFont val="Arial"/>
        <family val="2"/>
      </rPr>
      <t>16.7</t>
    </r>
  </si>
  <si>
    <r>
      <rPr>
        <sz val="9"/>
        <rFont val="Arial"/>
        <family val="2"/>
      </rPr>
      <t>UFSB-SPDA-2019-071</t>
    </r>
  </si>
  <si>
    <r>
      <rPr>
        <sz val="9"/>
        <rFont val="Arial"/>
        <family val="2"/>
      </rPr>
      <t>CABO DE COBRE NU 50MM2 - FORNECIMENTO E INSTALACAO</t>
    </r>
  </si>
  <si>
    <r>
      <rPr>
        <sz val="9"/>
        <rFont val="Arial"/>
        <family val="2"/>
      </rPr>
      <t>16.8</t>
    </r>
  </si>
  <si>
    <r>
      <rPr>
        <sz val="9"/>
        <rFont val="Arial"/>
        <family val="2"/>
      </rPr>
      <t>UFSB-SPDA-51021</t>
    </r>
  </si>
  <si>
    <r>
      <rPr>
        <sz val="9"/>
        <rFont val="Arial"/>
        <family val="2"/>
      </rPr>
      <t>RE-BAR 8MM X 4M COM 3 CLIPS PARA EMENDA 8-10MM</t>
    </r>
  </si>
  <si>
    <r>
      <rPr>
        <sz val="9"/>
        <rFont val="Arial"/>
        <family val="2"/>
      </rPr>
      <t>16.9</t>
    </r>
  </si>
  <si>
    <r>
      <rPr>
        <sz val="9"/>
        <rFont val="Arial"/>
        <family val="2"/>
      </rPr>
      <t>UFSB-SPDA-51022</t>
    </r>
  </si>
  <si>
    <r>
      <rPr>
        <sz val="9"/>
        <rFont val="Arial"/>
        <family val="2"/>
      </rPr>
      <t>RE-BAR 10MM X 3M COM 3 CLIPS PARA EMENDA 8-10MM</t>
    </r>
  </si>
  <si>
    <r>
      <rPr>
        <sz val="9"/>
        <rFont val="Arial"/>
        <family val="2"/>
      </rPr>
      <t>16.10</t>
    </r>
  </si>
  <si>
    <r>
      <rPr>
        <sz val="9"/>
        <rFont val="Arial"/>
        <family val="2"/>
      </rPr>
      <t>UFSB-ELE2019-05</t>
    </r>
  </si>
  <si>
    <r>
      <rPr>
        <sz val="9"/>
        <rFont val="Arial"/>
        <family val="2"/>
      </rPr>
      <t>Caixa de equipotencialização em aço 200x200x90mm, para embutir com tampa, com 9 terminais, ref:TEL-901 ou similar (SPDA)</t>
    </r>
  </si>
  <si>
    <r>
      <rPr>
        <sz val="9"/>
        <rFont val="Arial"/>
        <family val="2"/>
      </rPr>
      <t>16.11</t>
    </r>
  </si>
  <si>
    <r>
      <rPr>
        <sz val="9"/>
        <rFont val="Arial"/>
        <family val="2"/>
      </rPr>
      <t>16.12</t>
    </r>
  </si>
  <si>
    <r>
      <rPr>
        <sz val="9"/>
        <rFont val="Arial"/>
        <family val="2"/>
      </rPr>
      <t>16.13</t>
    </r>
  </si>
  <si>
    <r>
      <rPr>
        <b/>
        <sz val="9"/>
        <rFont val="Arial"/>
        <family val="2"/>
      </rPr>
      <t>17</t>
    </r>
  </si>
  <si>
    <r>
      <rPr>
        <b/>
        <sz val="9"/>
        <rFont val="Arial"/>
        <family val="2"/>
      </rPr>
      <t>LÓGICA E TELEFONIA</t>
    </r>
  </si>
  <si>
    <r>
      <rPr>
        <sz val="9"/>
        <rFont val="Arial"/>
        <family val="2"/>
      </rPr>
      <t>17.1</t>
    </r>
  </si>
  <si>
    <r>
      <rPr>
        <sz val="9"/>
        <rFont val="Arial"/>
        <family val="2"/>
      </rPr>
      <t>UFSB-LOG-104</t>
    </r>
  </si>
  <si>
    <r>
      <rPr>
        <sz val="9"/>
        <rFont val="Arial"/>
        <family val="2"/>
      </rPr>
      <t>Fornecimento e lançamento de cabo utp 4 pares cat 6</t>
    </r>
  </si>
  <si>
    <r>
      <rPr>
        <sz val="9"/>
        <rFont val="Arial"/>
        <family val="2"/>
      </rPr>
      <t>17.2</t>
    </r>
  </si>
  <si>
    <r>
      <rPr>
        <sz val="9"/>
        <rFont val="Arial"/>
        <family val="2"/>
      </rPr>
      <t>17.3</t>
    </r>
  </si>
  <si>
    <r>
      <rPr>
        <sz val="9"/>
        <rFont val="Arial"/>
        <family val="2"/>
      </rPr>
      <t>17.4</t>
    </r>
  </si>
  <si>
    <r>
      <rPr>
        <sz val="9"/>
        <rFont val="Arial"/>
        <family val="2"/>
      </rPr>
      <t>UFSB-CONELE-002</t>
    </r>
  </si>
  <si>
    <r>
      <rPr>
        <sz val="9"/>
        <rFont val="Arial"/>
        <family val="2"/>
      </rPr>
      <t>Tala plana perfurada 50mm para eletrocalha metálica (ref.: mopa ou similar)</t>
    </r>
  </si>
  <si>
    <r>
      <rPr>
        <sz val="9"/>
        <rFont val="Arial"/>
        <family val="2"/>
      </rPr>
      <t>17.5</t>
    </r>
  </si>
  <si>
    <r>
      <rPr>
        <sz val="9"/>
        <rFont val="Arial"/>
        <family val="2"/>
      </rPr>
      <t>UFSB-ELE-124</t>
    </r>
  </si>
  <si>
    <r>
      <rPr>
        <sz val="9"/>
        <rFont val="Arial"/>
        <family val="2"/>
      </rPr>
      <t>CURVA VERTICAL 200 X 50 MM PARA ELETROCALHA METÁLICA, COM ÂNGULO 90° - FORNECIMENTO E INSTALAÇÃO</t>
    </r>
  </si>
  <si>
    <r>
      <rPr>
        <sz val="9"/>
        <rFont val="Arial"/>
        <family val="2"/>
      </rPr>
      <t>17.6</t>
    </r>
  </si>
  <si>
    <r>
      <rPr>
        <sz val="9"/>
        <rFont val="Arial"/>
        <family val="2"/>
      </rPr>
      <t>17.7</t>
    </r>
  </si>
  <si>
    <r>
      <rPr>
        <sz val="9"/>
        <rFont val="Arial"/>
        <family val="2"/>
      </rPr>
      <t>17.8</t>
    </r>
  </si>
  <si>
    <r>
      <rPr>
        <sz val="9"/>
        <rFont val="Arial"/>
        <family val="2"/>
      </rPr>
      <t>91890</t>
    </r>
  </si>
  <si>
    <r>
      <rPr>
        <sz val="9"/>
        <rFont val="Arial"/>
        <family val="2"/>
      </rPr>
      <t>CURVA 90 GRAUS PARA ELETRODUTO, PVC, ROSCÁVEL, DN 25 MM (3/4"), PARA CIRCUITOS TERMINAIS, INSTALADA EM FORRO - FORNECIMENTO E INSTALAÇÃO. AF_12/2015</t>
    </r>
  </si>
  <si>
    <r>
      <rPr>
        <sz val="9"/>
        <rFont val="Arial"/>
        <family val="2"/>
      </rPr>
      <t>17.9</t>
    </r>
  </si>
  <si>
    <r>
      <rPr>
        <sz val="9"/>
        <rFont val="Arial"/>
        <family val="2"/>
      </rPr>
      <t>UFSB-CONLOG-001</t>
    </r>
  </si>
  <si>
    <r>
      <rPr>
        <sz val="9"/>
        <rFont val="Arial"/>
        <family val="2"/>
      </rPr>
      <t>TOMADA SIMPLES DE REDE RJ45 EMBUTIDA- FORNECIMENTO E INSTALAÇÃO. AF_11/2019</t>
    </r>
  </si>
  <si>
    <r>
      <rPr>
        <sz val="9"/>
        <rFont val="Arial"/>
        <family val="2"/>
      </rPr>
      <t>17.10</t>
    </r>
  </si>
  <si>
    <r>
      <rPr>
        <sz val="9"/>
        <rFont val="Arial"/>
        <family val="2"/>
      </rPr>
      <t>UFSB-CONLOG-002</t>
    </r>
  </si>
  <si>
    <r>
      <rPr>
        <sz val="9"/>
        <rFont val="Arial"/>
        <family val="2"/>
      </rPr>
      <t>TOMADA DUPLA DE REDE RJ45 EMBUTIDA- FORNECIMENTO E INSTALAÇÃO. AF_11/2019</t>
    </r>
  </si>
  <si>
    <r>
      <rPr>
        <sz val="9"/>
        <rFont val="Arial"/>
        <family val="2"/>
      </rPr>
      <t>17.11</t>
    </r>
  </si>
  <si>
    <r>
      <rPr>
        <sz val="9"/>
        <rFont val="Arial"/>
        <family val="2"/>
      </rPr>
      <t>UFSB-LOG-072226</t>
    </r>
  </si>
  <si>
    <r>
      <rPr>
        <sz val="9"/>
        <rFont val="Arial"/>
        <family val="2"/>
      </rPr>
      <t>RACK FECHADO DE PAREDE COM PORTA EM ACRÍLICO - 12 U´S FORNECIMENTO E INSTALAÇÃO</t>
    </r>
  </si>
  <si>
    <r>
      <rPr>
        <sz val="9"/>
        <rFont val="Arial"/>
        <family val="2"/>
      </rPr>
      <t>17.12</t>
    </r>
  </si>
  <si>
    <r>
      <rPr>
        <sz val="9"/>
        <rFont val="Arial"/>
        <family val="2"/>
      </rPr>
      <t>UFSB-LOG-100</t>
    </r>
  </si>
  <si>
    <r>
      <rPr>
        <sz val="9"/>
        <rFont val="Arial"/>
        <family val="2"/>
      </rPr>
      <t>Patch panel 24 portas cat.6, - FORNECIMENTO E INSTALAÇÃO</t>
    </r>
  </si>
  <si>
    <r>
      <rPr>
        <sz val="9"/>
        <rFont val="Arial"/>
        <family val="2"/>
      </rPr>
      <t>17.13</t>
    </r>
  </si>
  <si>
    <r>
      <rPr>
        <sz val="9"/>
        <rFont val="Arial"/>
        <family val="2"/>
      </rPr>
      <t>UFSB-LOG-39606</t>
    </r>
  </si>
  <si>
    <r>
      <rPr>
        <sz val="9"/>
        <rFont val="Arial"/>
        <family val="2"/>
      </rPr>
      <t>Patch cable (Patch cord azul) cat.6 c/1,50m - FORNECIMENTO E INSTALAÇÃO</t>
    </r>
  </si>
  <si>
    <r>
      <rPr>
        <sz val="9"/>
        <rFont val="Arial"/>
        <family val="2"/>
      </rPr>
      <t>17.14</t>
    </r>
  </si>
  <si>
    <r>
      <rPr>
        <sz val="9"/>
        <rFont val="Arial"/>
        <family val="2"/>
      </rPr>
      <t>I000041</t>
    </r>
  </si>
  <si>
    <r>
      <rPr>
        <sz val="9"/>
        <rFont val="Arial"/>
        <family val="2"/>
      </rPr>
      <t>FIBRA OPTICA - CONECTOR OPTICO SIMPLEX MM LC</t>
    </r>
  </si>
  <si>
    <r>
      <rPr>
        <sz val="9"/>
        <rFont val="Arial"/>
        <family val="2"/>
      </rPr>
      <t>17.15</t>
    </r>
  </si>
  <si>
    <r>
      <rPr>
        <sz val="9"/>
        <rFont val="Arial"/>
        <family val="2"/>
      </rPr>
      <t>UFSB-LOG-S07384</t>
    </r>
  </si>
  <si>
    <r>
      <rPr>
        <sz val="9"/>
        <rFont val="Arial"/>
        <family val="2"/>
      </rPr>
      <t>Fixação de eletrocalhas com suporte vertical, vergalhão (Tirante) com rosca total e chumbador (marvitec ref. 1431 ou similar)</t>
    </r>
  </si>
  <si>
    <r>
      <rPr>
        <sz val="9"/>
        <rFont val="Arial"/>
        <family val="2"/>
      </rPr>
      <t>17.16</t>
    </r>
  </si>
  <si>
    <r>
      <rPr>
        <sz val="9"/>
        <rFont val="Arial"/>
        <family val="2"/>
      </rPr>
      <t>UFSB-LOG-69.08.010</t>
    </r>
  </si>
  <si>
    <r>
      <rPr>
        <sz val="9"/>
        <rFont val="Arial"/>
        <family val="2"/>
      </rPr>
      <t>Distribuidor interno óptico - 1 U para até 24 fibras</t>
    </r>
  </si>
  <si>
    <r>
      <rPr>
        <sz val="9"/>
        <rFont val="Arial"/>
        <family val="2"/>
      </rPr>
      <t>17.17</t>
    </r>
  </si>
  <si>
    <r>
      <rPr>
        <sz val="9"/>
        <rFont val="Arial"/>
        <family val="2"/>
      </rPr>
      <t>UFSB-LOG-66.20.150</t>
    </r>
  </si>
  <si>
    <r>
      <rPr>
        <sz val="9"/>
        <rFont val="Arial"/>
        <family val="2"/>
      </rPr>
      <t>Guia organizadora de cabos para rack, 19´ 1 U</t>
    </r>
  </si>
  <si>
    <r>
      <rPr>
        <sz val="9"/>
        <rFont val="Arial"/>
        <family val="2"/>
      </rPr>
      <t>17.18</t>
    </r>
  </si>
  <si>
    <r>
      <rPr>
        <sz val="9"/>
        <rFont val="Arial"/>
        <family val="2"/>
      </rPr>
      <t>97892</t>
    </r>
  </si>
  <si>
    <r>
      <rPr>
        <sz val="9"/>
        <rFont val="Arial"/>
        <family val="2"/>
      </rPr>
      <t>CAIXA ENTERRADA ELÉTRICA RETANGULAR, EM ALVENARIA COM BLOCOS DE CONCRETO, FUNDO COM BRITA, DIMENSÕES INTERNAS: 0,6X0,6X0,6 M. AF_05/2018</t>
    </r>
  </si>
  <si>
    <r>
      <rPr>
        <sz val="9"/>
        <rFont val="Arial"/>
        <family val="2"/>
      </rPr>
      <t>17.19</t>
    </r>
  </si>
  <si>
    <r>
      <rPr>
        <sz val="9"/>
        <rFont val="Arial"/>
        <family val="2"/>
      </rPr>
      <t>17.20</t>
    </r>
  </si>
  <si>
    <r>
      <rPr>
        <sz val="9"/>
        <rFont val="Arial"/>
        <family val="2"/>
      </rPr>
      <t>17.21</t>
    </r>
  </si>
  <si>
    <r>
      <rPr>
        <sz val="9"/>
        <rFont val="Arial"/>
        <family val="2"/>
      </rPr>
      <t>91893</t>
    </r>
  </si>
  <si>
    <r>
      <rPr>
        <sz val="9"/>
        <rFont val="Arial"/>
        <family val="2"/>
      </rPr>
      <t>CURVA 90 GRAUS PARA ELETRODUTO, PVC, ROSCÁVEL, DN 32 MM (1"), PARA CIRCUITOS TERMINAIS, INSTALADA EM FORRO - FORNECIMENTO E INSTALAÇÃO. AF_12/2015</t>
    </r>
  </si>
  <si>
    <r>
      <rPr>
        <sz val="9"/>
        <rFont val="Arial"/>
        <family val="2"/>
      </rPr>
      <t>17.22</t>
    </r>
  </si>
  <si>
    <r>
      <rPr>
        <sz val="9"/>
        <rFont val="Arial"/>
        <family val="2"/>
      </rPr>
      <t>17.23</t>
    </r>
  </si>
  <si>
    <r>
      <rPr>
        <sz val="9"/>
        <rFont val="Arial"/>
        <family val="2"/>
      </rPr>
      <t>17.24</t>
    </r>
  </si>
  <si>
    <r>
      <rPr>
        <sz val="9"/>
        <rFont val="Arial"/>
        <family val="2"/>
      </rPr>
      <t>17.25</t>
    </r>
  </si>
  <si>
    <r>
      <rPr>
        <sz val="9"/>
        <rFont val="Arial"/>
        <family val="2"/>
      </rPr>
      <t>UFSB-LOG-05</t>
    </r>
  </si>
  <si>
    <r>
      <rPr>
        <sz val="9"/>
        <rFont val="Arial"/>
        <family val="2"/>
      </rPr>
      <t>Cabo de fibra ótica de 6 vias monomodo</t>
    </r>
  </si>
  <si>
    <r>
      <rPr>
        <b/>
        <sz val="9"/>
        <rFont val="Arial"/>
        <family val="2"/>
      </rPr>
      <t>18</t>
    </r>
  </si>
  <si>
    <r>
      <rPr>
        <b/>
        <sz val="9"/>
        <rFont val="Arial"/>
        <family val="2"/>
      </rPr>
      <t>IMPERMEABILIZAÇÃO, ISOLAÇÃO TÉRMICA E ACÚSTICA</t>
    </r>
  </si>
  <si>
    <r>
      <rPr>
        <sz val="9"/>
        <rFont val="Arial"/>
        <family val="2"/>
      </rPr>
      <t>18.1</t>
    </r>
  </si>
  <si>
    <r>
      <rPr>
        <sz val="9"/>
        <rFont val="Arial"/>
        <family val="2"/>
      </rPr>
      <t>98557</t>
    </r>
  </si>
  <si>
    <r>
      <rPr>
        <sz val="9"/>
        <rFont val="Arial"/>
        <family val="2"/>
      </rPr>
      <t>IMPERMEABILIZAÇÃO DE SUPERFÍCIE COM EMULSÃO ASFÁLTICA, 2 DEMÃOS AF_06/2018</t>
    </r>
  </si>
  <si>
    <r>
      <rPr>
        <sz val="9"/>
        <rFont val="Arial"/>
        <family val="2"/>
      </rPr>
      <t>18.2</t>
    </r>
  </si>
  <si>
    <r>
      <rPr>
        <sz val="9"/>
        <rFont val="Arial"/>
        <family val="2"/>
      </rPr>
      <t>UFSB-CIV-96372</t>
    </r>
  </si>
  <si>
    <r>
      <rPr>
        <sz val="9"/>
        <rFont val="Arial"/>
        <family val="2"/>
      </rPr>
      <t>INSTALAÇÃO DE ISOLAMENTO COM LÃ DE VIDRO EM PAREDES DRYWALL.</t>
    </r>
  </si>
  <si>
    <r>
      <rPr>
        <sz val="9"/>
        <rFont val="Arial"/>
        <family val="2"/>
      </rPr>
      <t>18.3</t>
    </r>
  </si>
  <si>
    <r>
      <rPr>
        <sz val="9"/>
        <rFont val="Arial"/>
        <family val="2"/>
      </rPr>
      <t>UFSB-IMPER-119501</t>
    </r>
  </si>
  <si>
    <r>
      <rPr>
        <sz val="9"/>
        <rFont val="Arial"/>
        <family val="2"/>
      </rPr>
      <t>FORNEC. E COLOCACAO DE LONA PLASTICA PRETA, PARA IMPERMEABILIZACAO, ESPESSURA 150 MICRAS</t>
    </r>
  </si>
  <si>
    <r>
      <rPr>
        <b/>
        <sz val="9"/>
        <rFont val="Arial"/>
        <family val="2"/>
      </rPr>
      <t>19</t>
    </r>
  </si>
  <si>
    <r>
      <rPr>
        <b/>
        <sz val="9"/>
        <rFont val="Arial"/>
        <family val="2"/>
      </rPr>
      <t>CLIMATIZAÇÃO</t>
    </r>
  </si>
  <si>
    <r>
      <rPr>
        <b/>
        <sz val="9"/>
        <rFont val="Arial"/>
        <family val="2"/>
      </rPr>
      <t>19.1</t>
    </r>
  </si>
  <si>
    <r>
      <rPr>
        <b/>
        <sz val="9"/>
        <rFont val="Arial"/>
        <family val="2"/>
      </rPr>
      <t>Serviços e Instalações</t>
    </r>
  </si>
  <si>
    <r>
      <rPr>
        <sz val="9"/>
        <rFont val="Arial"/>
        <family val="2"/>
      </rPr>
      <t>19.1.1</t>
    </r>
  </si>
  <si>
    <r>
      <rPr>
        <sz val="9"/>
        <rFont val="Arial"/>
        <family val="2"/>
      </rPr>
      <t>92979</t>
    </r>
  </si>
  <si>
    <r>
      <rPr>
        <sz val="9"/>
        <rFont val="Arial"/>
        <family val="2"/>
      </rPr>
      <t>CABO DE COBRE FLEXÍVEL ISOLADO, 10 MM², ANTI-CHAMA 450/750 V, PARA DISTRIBUIÇÃO - FORNECIMENTO E INSTALAÇÃO. AF_12/2015</t>
    </r>
  </si>
  <si>
    <r>
      <rPr>
        <sz val="9"/>
        <rFont val="Arial"/>
        <family val="2"/>
      </rPr>
      <t>19.1.2</t>
    </r>
  </si>
  <si>
    <r>
      <rPr>
        <sz val="9"/>
        <rFont val="Arial"/>
        <family val="2"/>
      </rPr>
      <t>91835</t>
    </r>
  </si>
  <si>
    <r>
      <rPr>
        <sz val="9"/>
        <rFont val="Arial"/>
        <family val="2"/>
      </rPr>
      <t>ELETRODUTO FLEXÍVEL CORRUGADO REFORÇADO, PVC, DN 25 MM (3/4"), PARA CIRCUITOS TERMINAIS, INSTALADO EM FORRO - FORNECIMENTO E INSTALAÇÃO. AF_12/2015</t>
    </r>
  </si>
  <si>
    <r>
      <rPr>
        <sz val="9"/>
        <rFont val="Arial"/>
        <family val="2"/>
      </rPr>
      <t>19.1.3</t>
    </r>
  </si>
  <si>
    <r>
      <rPr>
        <sz val="9"/>
        <rFont val="Arial"/>
        <family val="2"/>
      </rPr>
      <t>95733</t>
    </r>
  </si>
  <si>
    <r>
      <rPr>
        <sz val="9"/>
        <rFont val="Arial"/>
        <family val="2"/>
      </rPr>
      <t>LUVA PARA ELETRODUTO, PVC, SOLDÁVEL, DN 25 MM (3/4??), APARENTE, INSTALADA EM TETO - FORNECIMENTO E INSTALAÇÃO. AF_11/2016_P</t>
    </r>
  </si>
  <si>
    <r>
      <rPr>
        <sz val="9"/>
        <rFont val="Arial"/>
        <family val="2"/>
      </rPr>
      <t>19.1.4</t>
    </r>
  </si>
  <si>
    <r>
      <rPr>
        <sz val="9"/>
        <rFont val="Arial"/>
        <family val="2"/>
      </rPr>
      <t>97559</t>
    </r>
  </si>
  <si>
    <r>
      <rPr>
        <sz val="9"/>
        <rFont val="Arial"/>
        <family val="2"/>
      </rPr>
      <t>CURVA 135 GRAUS PARA ELETRODUTO, PVC, ROSCÁVEL, DN 25 MM (3/4?), PARA CIRCUITOS TERMINAIS, INSTALADA EM FORRO - FORNECIMENTO E INSTALAÇÃO. AF_12/2015</t>
    </r>
  </si>
  <si>
    <r>
      <rPr>
        <sz val="9"/>
        <rFont val="Arial"/>
        <family val="2"/>
      </rPr>
      <t>19.1.5</t>
    </r>
  </si>
  <si>
    <r>
      <rPr>
        <sz val="9"/>
        <rFont val="Arial"/>
        <family val="2"/>
      </rPr>
      <t>74130/003</t>
    </r>
  </si>
  <si>
    <r>
      <rPr>
        <sz val="9"/>
        <rFont val="Arial"/>
        <family val="2"/>
      </rPr>
      <t>DISJUNTOR TERMOMAGNETICO BIPOLAR PADRAO NEMA (AMERICANO) 10 A 50A 240V, FORNECIMENTO E INSTALACAO</t>
    </r>
  </si>
  <si>
    <r>
      <rPr>
        <sz val="9"/>
        <rFont val="Arial"/>
        <family val="2"/>
      </rPr>
      <t>19.1.6</t>
    </r>
  </si>
  <si>
    <r>
      <rPr>
        <sz val="9"/>
        <rFont val="Arial"/>
        <family val="2"/>
      </rPr>
      <t>97333</t>
    </r>
  </si>
  <si>
    <r>
      <rPr>
        <sz val="9"/>
        <rFont val="Arial"/>
        <family val="2"/>
      </rPr>
      <t>TUBO EM COBRE FLEXÍVEL, DN 1/2", COM ISOLAMENTO, INSTALADO EM RAMAL DE ALIMENTAÇÃO DE AR CONDICIONADO COM CONDENSADORA CENTRAL ? FORNECIMENTO E INSTALAÇÃO. AF_12/2015</t>
    </r>
  </si>
  <si>
    <r>
      <rPr>
        <sz val="9"/>
        <rFont val="Arial"/>
        <family val="2"/>
      </rPr>
      <t>19.1.7</t>
    </r>
  </si>
  <si>
    <r>
      <rPr>
        <sz val="9"/>
        <rFont val="Arial"/>
        <family val="2"/>
      </rPr>
      <t>97334</t>
    </r>
  </si>
  <si>
    <r>
      <rPr>
        <sz val="9"/>
        <rFont val="Arial"/>
        <family val="2"/>
      </rPr>
      <t>TUBO EM COBRE FLEXÍVEL, DN 5/8?, COM ISOLAMENTO, INSTALADO EM RAMAL DE ALIMENTAÇÃO DE AR CONDICIONADO COM CONDENSADORA CENTRAL FORNECIMENTO E INSTALAÇÃO. AF_12/2015</t>
    </r>
  </si>
  <si>
    <r>
      <rPr>
        <sz val="9"/>
        <rFont val="Arial"/>
        <family val="2"/>
      </rPr>
      <t>19.1.8</t>
    </r>
  </si>
  <si>
    <r>
      <rPr>
        <sz val="9"/>
        <rFont val="Arial"/>
        <family val="2"/>
      </rPr>
      <t>88248</t>
    </r>
  </si>
  <si>
    <r>
      <rPr>
        <sz val="9"/>
        <rFont val="Arial"/>
        <family val="2"/>
      </rPr>
      <t>AUXILIAR DE ENCANADOR OU BOMBEIRO HIDRÁULICO COM ENCARGOS COMPLEMENTARES</t>
    </r>
  </si>
  <si>
    <r>
      <rPr>
        <sz val="9"/>
        <rFont val="Arial"/>
        <family val="2"/>
      </rPr>
      <t>H</t>
    </r>
  </si>
  <si>
    <r>
      <rPr>
        <sz val="9"/>
        <rFont val="Arial"/>
        <family val="2"/>
      </rPr>
      <t>19.1.9</t>
    </r>
  </si>
  <si>
    <r>
      <rPr>
        <sz val="9"/>
        <rFont val="Arial"/>
        <family val="2"/>
      </rPr>
      <t>88267</t>
    </r>
  </si>
  <si>
    <r>
      <rPr>
        <sz val="9"/>
        <rFont val="Arial"/>
        <family val="2"/>
      </rPr>
      <t>ENCANADOR OU BOMBEIRO HIDRÁULICO COM ENCARGOS COMPLEMENTARES</t>
    </r>
  </si>
  <si>
    <r>
      <rPr>
        <sz val="9"/>
        <rFont val="Arial"/>
        <family val="2"/>
      </rPr>
      <t>19.1.10</t>
    </r>
  </si>
  <si>
    <r>
      <rPr>
        <sz val="9"/>
        <rFont val="Arial"/>
        <family val="2"/>
      </rPr>
      <t>95541</t>
    </r>
  </si>
  <si>
    <r>
      <rPr>
        <sz val="9"/>
        <rFont val="Arial"/>
        <family val="2"/>
      </rPr>
      <t>FIXAÇÃO UTILIZANDO PARAFUSO E BUCHA DE NYLON, SOMENTE MÃO DE OBRA. AF_10/2016</t>
    </r>
  </si>
  <si>
    <r>
      <rPr>
        <b/>
        <sz val="9"/>
        <rFont val="Arial"/>
        <family val="2"/>
      </rPr>
      <t>19.2</t>
    </r>
  </si>
  <si>
    <r>
      <rPr>
        <b/>
        <sz val="9"/>
        <rFont val="Arial"/>
        <family val="2"/>
      </rPr>
      <t>Materiais</t>
    </r>
  </si>
  <si>
    <r>
      <rPr>
        <sz val="9"/>
        <rFont val="Arial"/>
        <family val="2"/>
      </rPr>
      <t>19.2.1</t>
    </r>
  </si>
  <si>
    <r>
      <rPr>
        <sz val="9"/>
        <rFont val="Arial"/>
        <family val="2"/>
      </rPr>
      <t>675</t>
    </r>
  </si>
  <si>
    <r>
      <rPr>
        <sz val="9"/>
        <rFont val="Arial"/>
        <family val="2"/>
      </rPr>
      <t>DIFUSOR COM REGISTRO 4 VIAS BRANCO ADLT  200 X 200 MM</t>
    </r>
  </si>
  <si>
    <r>
      <rPr>
        <sz val="9"/>
        <rFont val="Arial"/>
        <family val="2"/>
      </rPr>
      <t>19.2.2</t>
    </r>
  </si>
  <si>
    <r>
      <rPr>
        <sz val="9"/>
        <rFont val="Arial"/>
        <family val="2"/>
      </rPr>
      <t>667</t>
    </r>
  </si>
  <si>
    <r>
      <rPr>
        <sz val="9"/>
        <rFont val="Arial"/>
        <family val="2"/>
      </rPr>
      <t>DIFUSOR COM REGISTRO 4 VIAS BRANCO ADLT  300X 300 MM</t>
    </r>
  </si>
  <si>
    <r>
      <rPr>
        <sz val="9"/>
        <rFont val="Arial"/>
        <family val="2"/>
      </rPr>
      <t>19.2.3</t>
    </r>
  </si>
  <si>
    <r>
      <rPr>
        <sz val="9"/>
        <rFont val="Arial"/>
        <family val="2"/>
      </rPr>
      <t>509</t>
    </r>
  </si>
  <si>
    <r>
      <rPr>
        <sz val="9"/>
        <rFont val="Arial"/>
        <family val="2"/>
      </rPr>
      <t>FITA ALUMINIO 50 X 50 MM</t>
    </r>
  </si>
  <si>
    <r>
      <rPr>
        <sz val="9"/>
        <rFont val="Arial"/>
        <family val="2"/>
      </rPr>
      <t>19.2.4</t>
    </r>
  </si>
  <si>
    <r>
      <rPr>
        <sz val="9"/>
        <rFont val="Arial"/>
        <family val="2"/>
      </rPr>
      <t>617</t>
    </r>
  </si>
  <si>
    <r>
      <rPr>
        <sz val="9"/>
        <rFont val="Arial"/>
        <family val="2"/>
      </rPr>
      <t>MPU SELANTE ACRILICO 430 GR</t>
    </r>
  </si>
  <si>
    <r>
      <rPr>
        <sz val="9"/>
        <rFont val="Arial"/>
        <family val="2"/>
      </rPr>
      <t>19.2.5</t>
    </r>
  </si>
  <si>
    <r>
      <rPr>
        <sz val="9"/>
        <rFont val="Arial"/>
        <family val="2"/>
      </rPr>
      <t>508</t>
    </r>
  </si>
  <si>
    <r>
      <rPr>
        <sz val="9"/>
        <rFont val="Arial"/>
        <family val="2"/>
      </rPr>
      <t>PAINEL MPU 20 MM X 2 MX1,2M</t>
    </r>
  </si>
  <si>
    <r>
      <rPr>
        <sz val="9"/>
        <rFont val="Arial"/>
        <family val="2"/>
      </rPr>
      <t>19.2.6</t>
    </r>
  </si>
  <si>
    <r>
      <rPr>
        <sz val="9"/>
        <rFont val="Arial"/>
        <family val="2"/>
      </rPr>
      <t>21281 1</t>
    </r>
  </si>
  <si>
    <r>
      <rPr>
        <sz val="9"/>
        <rFont val="Arial"/>
        <family val="2"/>
      </rPr>
      <t>PERFIL "CANTO ACABAMENTO" EM PVC P/PAINEL MPU P/DUTOS DE AR CONDICIONADO C/10 PÇS</t>
    </r>
  </si>
  <si>
    <r>
      <rPr>
        <sz val="9"/>
        <rFont val="Arial"/>
        <family val="2"/>
      </rPr>
      <t>19.2.7</t>
    </r>
  </si>
  <si>
    <r>
      <rPr>
        <sz val="9"/>
        <rFont val="Arial"/>
        <family val="2"/>
      </rPr>
      <t>21281 2</t>
    </r>
  </si>
  <si>
    <r>
      <rPr>
        <sz val="9"/>
        <rFont val="Arial"/>
        <family val="2"/>
      </rPr>
      <t>PERFIL "CANTO" EM AÇO P/PAINEL MPU P/DUTOS DE AR CONDICIONADO C/100 PÇS</t>
    </r>
  </si>
  <si>
    <r>
      <rPr>
        <sz val="9"/>
        <rFont val="Arial"/>
        <family val="2"/>
      </rPr>
      <t>19.2.8</t>
    </r>
  </si>
  <si>
    <r>
      <rPr>
        <sz val="9"/>
        <rFont val="Arial"/>
        <family val="2"/>
      </rPr>
      <t>21281  3</t>
    </r>
  </si>
  <si>
    <r>
      <rPr>
        <sz val="9"/>
        <rFont val="Arial"/>
        <family val="2"/>
      </rPr>
      <t xml:space="preserve">ADESIVO DE CONTATO CASCOLAR 2,8 LITROS </t>
    </r>
  </si>
  <si>
    <r>
      <rPr>
        <sz val="9"/>
        <rFont val="Arial"/>
        <family val="2"/>
      </rPr>
      <t>19.2.9</t>
    </r>
  </si>
  <si>
    <r>
      <rPr>
        <sz val="9"/>
        <rFont val="Arial"/>
        <family val="2"/>
      </rPr>
      <t>21281  4</t>
    </r>
  </si>
  <si>
    <r>
      <rPr>
        <sz val="9"/>
        <rFont val="Arial"/>
        <family val="2"/>
      </rPr>
      <t xml:space="preserve">PERFIL BAIONETA EM ALUMINIO PARA PAINEL MPU </t>
    </r>
  </si>
  <si>
    <r>
      <rPr>
        <sz val="9"/>
        <rFont val="Arial"/>
        <family val="2"/>
      </rPr>
      <t>19.2.10</t>
    </r>
  </si>
  <si>
    <r>
      <rPr>
        <sz val="9"/>
        <rFont val="Arial"/>
        <family val="2"/>
      </rPr>
      <t>COT 01</t>
    </r>
  </si>
  <si>
    <r>
      <rPr>
        <sz val="9"/>
        <rFont val="Arial"/>
        <family val="2"/>
      </rPr>
      <t>AR CONDICIONADO SPLITAO 7,5 TR 220 VOLTS (CARRIER OU SIMILAR)</t>
    </r>
  </si>
  <si>
    <r>
      <rPr>
        <b/>
        <sz val="9"/>
        <rFont val="Arial"/>
        <family val="2"/>
      </rPr>
      <t>20</t>
    </r>
  </si>
  <si>
    <r>
      <rPr>
        <b/>
        <sz val="9"/>
        <rFont val="Arial"/>
        <family val="2"/>
      </rPr>
      <t>GÁS</t>
    </r>
  </si>
  <si>
    <r>
      <rPr>
        <b/>
        <sz val="9"/>
        <rFont val="Arial"/>
        <family val="2"/>
      </rPr>
      <t>20.1</t>
    </r>
  </si>
  <si>
    <r>
      <rPr>
        <b/>
        <sz val="9"/>
        <rFont val="Arial"/>
        <family val="2"/>
      </rPr>
      <t>Serviços de ligação</t>
    </r>
  </si>
  <si>
    <r>
      <rPr>
        <sz val="9"/>
        <rFont val="Arial"/>
        <family val="2"/>
      </rPr>
      <t>20.1.1</t>
    </r>
  </si>
  <si>
    <r>
      <rPr>
        <sz val="9"/>
        <rFont val="Arial"/>
        <family val="2"/>
      </rPr>
      <t>20.1.2</t>
    </r>
  </si>
  <si>
    <r>
      <rPr>
        <sz val="9"/>
        <rFont val="Arial"/>
        <family val="2"/>
      </rPr>
      <t>20.1.3</t>
    </r>
  </si>
  <si>
    <r>
      <rPr>
        <sz val="9"/>
        <rFont val="Arial"/>
        <family val="2"/>
      </rPr>
      <t>20.1.4</t>
    </r>
  </si>
  <si>
    <r>
      <rPr>
        <sz val="9"/>
        <rFont val="Arial"/>
        <family val="2"/>
      </rPr>
      <t>100762</t>
    </r>
  </si>
  <si>
    <r>
      <rPr>
        <sz val="9"/>
        <rFont val="Arial"/>
        <family val="2"/>
      </rPr>
      <t>PINTURA COM TINTA ALQUÍDICA DE ACABAMENTO (ESMALTE SINTÉTICO FOSCO) APLICADA A ROLO OU PINCEL SOBRE SUPERFÍCIES METÁLICAS (EXCETO PERFIL) EXECUTADO EM OBRA (02 DEMÃOS). AF_01/2020</t>
    </r>
  </si>
  <si>
    <r>
      <rPr>
        <sz val="9"/>
        <rFont val="Arial"/>
        <family val="2"/>
      </rPr>
      <t>20.1.5</t>
    </r>
  </si>
  <si>
    <r>
      <rPr>
        <sz val="9"/>
        <rFont val="Arial"/>
        <family val="2"/>
      </rPr>
      <t>93358</t>
    </r>
  </si>
  <si>
    <r>
      <rPr>
        <sz val="9"/>
        <rFont val="Arial"/>
        <family val="2"/>
      </rPr>
      <t>ESCAVAÇÃO MANUAL DE VALA COM PROFUNDIDADE MENOR OU IGUAL A 1,30 M. AF_03/2016</t>
    </r>
  </si>
  <si>
    <r>
      <rPr>
        <sz val="9"/>
        <rFont val="Arial"/>
        <family val="2"/>
      </rPr>
      <t>20.1.6</t>
    </r>
  </si>
  <si>
    <r>
      <rPr>
        <sz val="9"/>
        <rFont val="Arial"/>
        <family val="2"/>
      </rPr>
      <t>101618</t>
    </r>
  </si>
  <si>
    <r>
      <rPr>
        <sz val="9"/>
        <rFont val="Arial"/>
        <family val="2"/>
      </rPr>
      <t>PREPARO DE FUNDO DE VALA COM LARGURA MENOR QUE 1,5 M, COM CAMADA DE AREIA, LANÇAMENTO MANUAL. AF_08/2020</t>
    </r>
  </si>
  <si>
    <r>
      <rPr>
        <sz val="9"/>
        <rFont val="Arial"/>
        <family val="2"/>
      </rPr>
      <t>20.1.7</t>
    </r>
  </si>
  <si>
    <r>
      <rPr>
        <sz val="9"/>
        <rFont val="Arial"/>
        <family val="2"/>
      </rPr>
      <t>96616</t>
    </r>
  </si>
  <si>
    <r>
      <rPr>
        <sz val="9"/>
        <rFont val="Arial"/>
        <family val="2"/>
      </rPr>
      <t>LASTRO DE CONCRETO MAGRO, APLICADO EM BLOCOS DE COROAMENTO OU SAPATAS. AF_08/2017</t>
    </r>
  </si>
  <si>
    <r>
      <rPr>
        <sz val="9"/>
        <rFont val="Arial"/>
        <family val="2"/>
      </rPr>
      <t>20.1.8</t>
    </r>
  </si>
  <si>
    <r>
      <rPr>
        <sz val="9"/>
        <rFont val="Arial"/>
        <family val="2"/>
      </rPr>
      <t>96995</t>
    </r>
  </si>
  <si>
    <r>
      <rPr>
        <sz val="9"/>
        <rFont val="Arial"/>
        <family val="2"/>
      </rPr>
      <t>REATERRO MANUAL APILOADO COM SOQUETE. AF_10/2017</t>
    </r>
  </si>
  <si>
    <r>
      <rPr>
        <sz val="9"/>
        <rFont val="Arial"/>
        <family val="2"/>
      </rPr>
      <t>20.1.9</t>
    </r>
  </si>
  <si>
    <r>
      <rPr>
        <sz val="9"/>
        <rFont val="Arial"/>
        <family val="2"/>
      </rPr>
      <t>94964</t>
    </r>
  </si>
  <si>
    <r>
      <rPr>
        <sz val="9"/>
        <rFont val="Arial"/>
        <family val="2"/>
      </rPr>
      <t>CONCRETO FCK = 20MPA, TRAÇO 1:2,7:3 (CIMENTO/ AREIA MÉDIA/ BRITA 1) - PREPARO MECÂNICO COM BETONEIRA 400 L. AF_07/2016</t>
    </r>
  </si>
  <si>
    <r>
      <rPr>
        <sz val="9"/>
        <rFont val="Arial"/>
        <family val="2"/>
      </rPr>
      <t>20.1.10</t>
    </r>
  </si>
  <si>
    <r>
      <rPr>
        <b/>
        <sz val="9"/>
        <rFont val="Arial"/>
        <family val="2"/>
      </rPr>
      <t>20.2</t>
    </r>
  </si>
  <si>
    <r>
      <rPr>
        <b/>
        <sz val="9"/>
        <rFont val="Arial"/>
        <family val="2"/>
      </rPr>
      <t>Montagem cavalete e conexões</t>
    </r>
  </si>
  <si>
    <r>
      <rPr>
        <sz val="9"/>
        <rFont val="Arial"/>
        <family val="2"/>
      </rPr>
      <t>20.2.1</t>
    </r>
  </si>
  <si>
    <r>
      <rPr>
        <sz val="9"/>
        <rFont val="Arial"/>
        <family val="2"/>
      </rPr>
      <t>20.2.2</t>
    </r>
  </si>
  <si>
    <r>
      <rPr>
        <b/>
        <sz val="9"/>
        <rFont val="Arial"/>
        <family val="2"/>
      </rPr>
      <t>20.3</t>
    </r>
  </si>
  <si>
    <r>
      <rPr>
        <sz val="9"/>
        <rFont val="Arial"/>
        <family val="2"/>
      </rPr>
      <t>20.3.1</t>
    </r>
  </si>
  <si>
    <r>
      <rPr>
        <sz val="9"/>
        <rFont val="Arial"/>
        <family val="2"/>
      </rPr>
      <t>1800002</t>
    </r>
  </si>
  <si>
    <r>
      <rPr>
        <sz val="9"/>
        <rFont val="Arial"/>
        <family val="2"/>
      </rPr>
      <t>COLETOR MODULO SIMPLES  P-45</t>
    </r>
  </si>
  <si>
    <r>
      <rPr>
        <sz val="9"/>
        <rFont val="Arial"/>
        <family val="2"/>
      </rPr>
      <t>20.3.2</t>
    </r>
  </si>
  <si>
    <r>
      <rPr>
        <sz val="9"/>
        <rFont val="Arial"/>
        <family val="2"/>
      </rPr>
      <t>7300014</t>
    </r>
  </si>
  <si>
    <r>
      <rPr>
        <sz val="9"/>
        <rFont val="Arial"/>
        <family val="2"/>
      </rPr>
      <t>VÁLVULA ESFERICA TRIPARTIDA 300 LBS 3/4 POL</t>
    </r>
  </si>
  <si>
    <r>
      <rPr>
        <sz val="9"/>
        <rFont val="Arial"/>
        <family val="2"/>
      </rPr>
      <t>20.3.3</t>
    </r>
  </si>
  <si>
    <r>
      <rPr>
        <sz val="9"/>
        <rFont val="Arial"/>
        <family val="2"/>
      </rPr>
      <t>22813</t>
    </r>
  </si>
  <si>
    <r>
      <rPr>
        <sz val="9"/>
        <rFont val="Arial"/>
        <family val="2"/>
      </rPr>
      <t>TE DE AÇO 300LBS 3/4 POL</t>
    </r>
  </si>
  <si>
    <r>
      <rPr>
        <sz val="9"/>
        <rFont val="Arial"/>
        <family val="2"/>
      </rPr>
      <t>20.3.4</t>
    </r>
  </si>
  <si>
    <r>
      <rPr>
        <sz val="9"/>
        <rFont val="Arial"/>
        <family val="2"/>
      </rPr>
      <t>22810</t>
    </r>
  </si>
  <si>
    <r>
      <rPr>
        <sz val="9"/>
        <rFont val="Arial"/>
        <family val="2"/>
      </rPr>
      <t>CAPS AÇO 300 LBS 3/4 POL</t>
    </r>
  </si>
  <si>
    <r>
      <rPr>
        <sz val="9"/>
        <rFont val="Arial"/>
        <family val="2"/>
      </rPr>
      <t>20.3.5</t>
    </r>
  </si>
  <si>
    <r>
      <rPr>
        <sz val="9"/>
        <rFont val="Arial"/>
        <family val="2"/>
      </rPr>
      <t>3200035</t>
    </r>
  </si>
  <si>
    <r>
      <rPr>
        <sz val="9"/>
        <rFont val="Arial"/>
        <family val="2"/>
      </rPr>
      <t>PIG TAIL DE BORRACHA PARA P-45  7 1/16</t>
    </r>
  </si>
  <si>
    <r>
      <rPr>
        <sz val="9"/>
        <rFont val="Arial"/>
        <family val="2"/>
      </rPr>
      <t>20.3.6</t>
    </r>
  </si>
  <si>
    <r>
      <rPr>
        <sz val="9"/>
        <rFont val="Arial"/>
        <family val="2"/>
      </rPr>
      <t>7400019</t>
    </r>
  </si>
  <si>
    <r>
      <rPr>
        <sz val="9"/>
        <rFont val="Arial"/>
        <family val="2"/>
      </rPr>
      <t>VÁLVULA DE RETENÇÃO 1/2 POL P-45</t>
    </r>
  </si>
  <si>
    <r>
      <rPr>
        <sz val="9"/>
        <rFont val="Arial"/>
        <family val="2"/>
      </rPr>
      <t>20.3.7</t>
    </r>
  </si>
  <si>
    <r>
      <rPr>
        <sz val="9"/>
        <rFont val="Arial"/>
        <family val="2"/>
      </rPr>
      <t>6000069</t>
    </r>
  </si>
  <si>
    <r>
      <rPr>
        <sz val="9"/>
        <rFont val="Arial"/>
        <family val="2"/>
      </rPr>
      <t xml:space="preserve">REGULADOR DE 1 ESTAGIO GÁS GLP VAZÃO 8KG/H </t>
    </r>
  </si>
  <si>
    <r>
      <rPr>
        <sz val="9"/>
        <rFont val="Arial"/>
        <family val="2"/>
      </rPr>
      <t>20.3.8</t>
    </r>
  </si>
  <si>
    <r>
      <rPr>
        <sz val="9"/>
        <rFont val="Arial"/>
        <family val="2"/>
      </rPr>
      <t>2400021</t>
    </r>
  </si>
  <si>
    <r>
      <rPr>
        <sz val="9"/>
        <rFont val="Arial"/>
        <family val="2"/>
      </rPr>
      <t>BUCHA REDUÇÃO DE AÇO 3/4 X 1/2 POL</t>
    </r>
  </si>
  <si>
    <r>
      <rPr>
        <sz val="9"/>
        <rFont val="Arial"/>
        <family val="2"/>
      </rPr>
      <t>20.3.9</t>
    </r>
  </si>
  <si>
    <r>
      <rPr>
        <sz val="9"/>
        <rFont val="Arial"/>
        <family val="2"/>
      </rPr>
      <t>2400017</t>
    </r>
  </si>
  <si>
    <r>
      <rPr>
        <sz val="9"/>
        <rFont val="Arial"/>
        <family val="2"/>
      </rPr>
      <t>NIPLE DE REDUÇÃO DE 1/2 X 1/4 POL LATÃO</t>
    </r>
  </si>
  <si>
    <r>
      <rPr>
        <sz val="9"/>
        <rFont val="Arial"/>
        <family val="2"/>
      </rPr>
      <t>20.3.10</t>
    </r>
  </si>
  <si>
    <r>
      <rPr>
        <sz val="9"/>
        <rFont val="Arial"/>
        <family val="2"/>
      </rPr>
      <t>2300086</t>
    </r>
  </si>
  <si>
    <r>
      <rPr>
        <sz val="9"/>
        <rFont val="Arial"/>
        <family val="2"/>
      </rPr>
      <t>UNIÃO DE ASSENTO BRONZE DE AÇO 300 LBS 3/4 POL</t>
    </r>
  </si>
  <si>
    <r>
      <rPr>
        <sz val="9"/>
        <rFont val="Arial"/>
        <family val="2"/>
      </rPr>
      <t>20.3.11</t>
    </r>
  </si>
  <si>
    <r>
      <rPr>
        <sz val="9"/>
        <rFont val="Arial"/>
        <family val="2"/>
      </rPr>
      <t>13694</t>
    </r>
  </si>
  <si>
    <r>
      <rPr>
        <sz val="9"/>
        <rFont val="Arial"/>
        <family val="2"/>
      </rPr>
      <t>NIPLE DUPLO AÇO 300 LBS 3/4 POL</t>
    </r>
  </si>
  <si>
    <r>
      <rPr>
        <sz val="9"/>
        <rFont val="Arial"/>
        <family val="2"/>
      </rPr>
      <t>20.3.12</t>
    </r>
  </si>
  <si>
    <r>
      <rPr>
        <sz val="9"/>
        <rFont val="Arial"/>
        <family val="2"/>
      </rPr>
      <t>5300213</t>
    </r>
  </si>
  <si>
    <r>
      <rPr>
        <sz val="9"/>
        <rFont val="Arial"/>
        <family val="2"/>
      </rPr>
      <t>SUPORTE TIPO PAREDE EM L  4 X 4 POL X 1/8</t>
    </r>
  </si>
  <si>
    <r>
      <rPr>
        <sz val="9"/>
        <rFont val="Arial"/>
        <family val="2"/>
      </rPr>
      <t>20.3.13</t>
    </r>
  </si>
  <si>
    <r>
      <rPr>
        <sz val="9"/>
        <rFont val="Arial"/>
        <family val="2"/>
      </rPr>
      <t>5200028</t>
    </r>
  </si>
  <si>
    <r>
      <rPr>
        <sz val="9"/>
        <rFont val="Arial"/>
        <family val="2"/>
      </rPr>
      <t>BUCHAS S 08  COM PARAFUSO</t>
    </r>
  </si>
  <si>
    <r>
      <rPr>
        <sz val="9"/>
        <rFont val="Arial"/>
        <family val="2"/>
      </rPr>
      <t>20.3.14</t>
    </r>
  </si>
  <si>
    <r>
      <rPr>
        <sz val="9"/>
        <rFont val="Arial"/>
        <family val="2"/>
      </rPr>
      <t>00039747</t>
    </r>
  </si>
  <si>
    <r>
      <rPr>
        <sz val="9"/>
        <rFont val="Arial"/>
        <family val="2"/>
      </rPr>
      <t>TUBO DE COBRE CLASSE "A", DN = 1/2 " (15 MM), PARA INSTALACOES DE MEDIA PRESSAO PARA GASES COMBUSTIVEIS E MEDICINAIS</t>
    </r>
  </si>
  <si>
    <r>
      <rPr>
        <sz val="9"/>
        <rFont val="Arial"/>
        <family val="2"/>
      </rPr>
      <t>20.3.15</t>
    </r>
  </si>
  <si>
    <r>
      <rPr>
        <sz val="9"/>
        <rFont val="Arial"/>
        <family val="2"/>
      </rPr>
      <t>21115</t>
    </r>
  </si>
  <si>
    <r>
      <rPr>
        <sz val="9"/>
        <rFont val="Arial"/>
        <family val="2"/>
      </rPr>
      <t>LUVA DE COBRE LISO 15 MM</t>
    </r>
  </si>
  <si>
    <r>
      <rPr>
        <sz val="9"/>
        <rFont val="Arial"/>
        <family val="2"/>
      </rPr>
      <t>20.3.16</t>
    </r>
  </si>
  <si>
    <r>
      <rPr>
        <sz val="9"/>
        <rFont val="Arial"/>
        <family val="2"/>
      </rPr>
      <t>2200005</t>
    </r>
  </si>
  <si>
    <r>
      <rPr>
        <sz val="9"/>
        <rFont val="Arial"/>
        <family val="2"/>
      </rPr>
      <t>CONCECTOR FEMEA 15 MM X 1/2 POL</t>
    </r>
  </si>
  <si>
    <r>
      <rPr>
        <sz val="9"/>
        <rFont val="Arial"/>
        <family val="2"/>
      </rPr>
      <t>20.3.17</t>
    </r>
  </si>
  <si>
    <r>
      <rPr>
        <sz val="9"/>
        <rFont val="Arial"/>
        <family val="2"/>
      </rPr>
      <t>2200050</t>
    </r>
  </si>
  <si>
    <r>
      <rPr>
        <sz val="9"/>
        <rFont val="Arial"/>
        <family val="2"/>
      </rPr>
      <t>COTOVELO LR 90 GRAUS 15 MM X 1/2 POL</t>
    </r>
  </si>
  <si>
    <r>
      <rPr>
        <sz val="9"/>
        <rFont val="Arial"/>
        <family val="2"/>
      </rPr>
      <t>20.3.18</t>
    </r>
  </si>
  <si>
    <r>
      <rPr>
        <sz val="9"/>
        <rFont val="Arial"/>
        <family val="2"/>
      </rPr>
      <t>2200025</t>
    </r>
  </si>
  <si>
    <r>
      <rPr>
        <sz val="9"/>
        <rFont val="Arial"/>
        <family val="2"/>
      </rPr>
      <t xml:space="preserve">TE COBRE LISO TIPO  15 MM </t>
    </r>
  </si>
  <si>
    <r>
      <rPr>
        <sz val="9"/>
        <rFont val="Arial"/>
        <family val="2"/>
      </rPr>
      <t>20.3.19</t>
    </r>
  </si>
  <si>
    <r>
      <rPr>
        <sz val="9"/>
        <rFont val="Arial"/>
        <family val="2"/>
      </rPr>
      <t>21137</t>
    </r>
  </si>
  <si>
    <r>
      <rPr>
        <sz val="9"/>
        <rFont val="Arial"/>
        <family val="2"/>
      </rPr>
      <t>COTOVELO LISO  90 GRAUS 15 MM TIPO</t>
    </r>
  </si>
  <si>
    <r>
      <rPr>
        <sz val="9"/>
        <rFont val="Arial"/>
        <family val="2"/>
      </rPr>
      <t>20.3.20</t>
    </r>
  </si>
  <si>
    <r>
      <rPr>
        <sz val="9"/>
        <rFont val="Arial"/>
        <family val="2"/>
      </rPr>
      <t>19348</t>
    </r>
  </si>
  <si>
    <r>
      <rPr>
        <sz val="9"/>
        <rFont val="Arial"/>
        <family val="2"/>
      </rPr>
      <t>PASTA DE FLUXO 110g</t>
    </r>
  </si>
  <si>
    <r>
      <rPr>
        <sz val="9"/>
        <rFont val="Arial"/>
        <family val="2"/>
      </rPr>
      <t>20.3.21</t>
    </r>
  </si>
  <si>
    <r>
      <rPr>
        <sz val="9"/>
        <rFont val="Arial"/>
        <family val="2"/>
      </rPr>
      <t>18910</t>
    </r>
  </si>
  <si>
    <r>
      <rPr>
        <sz val="9"/>
        <rFont val="Arial"/>
        <family val="2"/>
      </rPr>
      <t>SOLDA FOSCOLPER</t>
    </r>
  </si>
  <si>
    <r>
      <rPr>
        <sz val="9"/>
        <rFont val="Arial"/>
        <family val="2"/>
      </rPr>
      <t>20.3.22</t>
    </r>
  </si>
  <si>
    <r>
      <rPr>
        <sz val="9"/>
        <rFont val="Arial"/>
        <family val="2"/>
      </rPr>
      <t>NIPLE DUPLO AÇO 300 LBS 1/2 POL</t>
    </r>
  </si>
  <si>
    <r>
      <rPr>
        <sz val="9"/>
        <rFont val="Arial"/>
        <family val="2"/>
      </rPr>
      <t>20.3.23</t>
    </r>
  </si>
  <si>
    <r>
      <rPr>
        <sz val="9"/>
        <rFont val="Arial"/>
        <family val="2"/>
      </rPr>
      <t>7300013</t>
    </r>
  </si>
  <si>
    <r>
      <rPr>
        <sz val="9"/>
        <rFont val="Arial"/>
        <family val="2"/>
      </rPr>
      <t>VÁLVULA ESFÉRICA TRIPARTIDA 300 LBS DE 1/2 POL</t>
    </r>
  </si>
  <si>
    <r>
      <rPr>
        <sz val="9"/>
        <rFont val="Arial"/>
        <family val="2"/>
      </rPr>
      <t>20.3.24</t>
    </r>
  </si>
  <si>
    <r>
      <rPr>
        <sz val="9"/>
        <rFont val="Arial"/>
        <family val="2"/>
      </rPr>
      <t>5546777</t>
    </r>
  </si>
  <si>
    <r>
      <rPr>
        <sz val="9"/>
        <rFont val="Arial"/>
        <family val="2"/>
      </rPr>
      <t>MANGUEIRA METALICA DE 80 CM X 1/2 POL  BM X BM</t>
    </r>
  </si>
  <si>
    <r>
      <rPr>
        <sz val="9"/>
        <rFont val="Arial"/>
        <family val="2"/>
      </rPr>
      <t>20.3.25</t>
    </r>
  </si>
  <si>
    <r>
      <rPr>
        <sz val="9"/>
        <rFont val="Arial"/>
        <family val="2"/>
      </rPr>
      <t>6011128</t>
    </r>
  </si>
  <si>
    <r>
      <rPr>
        <sz val="9"/>
        <rFont val="Arial"/>
        <family val="2"/>
      </rPr>
      <t xml:space="preserve">REGULADOR DE BAIXA PRESSÃO 1 KG/H </t>
    </r>
  </si>
  <si>
    <r>
      <rPr>
        <sz val="9"/>
        <rFont val="Arial"/>
        <family val="2"/>
      </rPr>
      <t>20.3.26</t>
    </r>
  </si>
  <si>
    <r>
      <rPr>
        <sz val="9"/>
        <rFont val="Arial"/>
        <family val="2"/>
      </rPr>
      <t>7700020</t>
    </r>
  </si>
  <si>
    <r>
      <rPr>
        <sz val="9"/>
        <rFont val="Arial"/>
        <family val="2"/>
      </rPr>
      <t>VÁLVULA UGV1 TIPO P 13 DE 1/2 POL</t>
    </r>
  </si>
  <si>
    <r>
      <rPr>
        <sz val="9"/>
        <rFont val="Arial"/>
        <family val="2"/>
      </rPr>
      <t>20.3.27</t>
    </r>
  </si>
  <si>
    <r>
      <rPr>
        <sz val="9"/>
        <rFont val="Arial"/>
        <family val="2"/>
      </rPr>
      <t>9637534</t>
    </r>
  </si>
  <si>
    <r>
      <rPr>
        <sz val="9"/>
        <rFont val="Arial"/>
        <family val="2"/>
      </rPr>
      <t>ABRACADEIRA GALVANIZADA CIRCULAR</t>
    </r>
  </si>
  <si>
    <r>
      <rPr>
        <sz val="9"/>
        <rFont val="Arial"/>
        <family val="2"/>
      </rPr>
      <t>20.3.28</t>
    </r>
  </si>
  <si>
    <r>
      <rPr>
        <sz val="9"/>
        <rFont val="Arial"/>
        <family val="2"/>
      </rPr>
      <t>3686</t>
    </r>
  </si>
  <si>
    <r>
      <rPr>
        <sz val="9"/>
        <rFont val="Arial"/>
        <family val="2"/>
      </rPr>
      <t>BICO DE BUNSEN MODELO  A DEFINIR</t>
    </r>
  </si>
  <si>
    <r>
      <rPr>
        <b/>
        <sz val="9"/>
        <rFont val="Arial"/>
        <family val="2"/>
      </rPr>
      <t>21</t>
    </r>
  </si>
  <si>
    <r>
      <rPr>
        <b/>
        <sz val="9"/>
        <rFont val="Arial"/>
        <family val="2"/>
      </rPr>
      <t>PCI</t>
    </r>
  </si>
  <si>
    <r>
      <rPr>
        <sz val="9"/>
        <rFont val="Arial"/>
        <family val="2"/>
      </rPr>
      <t>21.1</t>
    </r>
  </si>
  <si>
    <r>
      <rPr>
        <sz val="9"/>
        <rFont val="Arial"/>
        <family val="2"/>
      </rPr>
      <t>25650</t>
    </r>
  </si>
  <si>
    <r>
      <rPr>
        <sz val="9"/>
        <rFont val="Arial"/>
        <family val="2"/>
      </rPr>
      <t xml:space="preserve">PLACA SINALIZAÇÃO FOTOLUMINESCENTE TIPO S12 ( 316 MM X 158MM) </t>
    </r>
  </si>
  <si>
    <r>
      <rPr>
        <sz val="9"/>
        <rFont val="Arial"/>
        <family val="2"/>
      </rPr>
      <t>21.2</t>
    </r>
  </si>
  <si>
    <r>
      <rPr>
        <sz val="9"/>
        <rFont val="Arial"/>
        <family val="2"/>
      </rPr>
      <t>25055</t>
    </r>
  </si>
  <si>
    <r>
      <rPr>
        <sz val="9"/>
        <rFont val="Arial"/>
        <family val="2"/>
      </rPr>
      <t>PLACA SINALIZAÇÃO FOTOLUMINESCENTE TIPO P1  ( 202 MM)</t>
    </r>
  </si>
  <si>
    <r>
      <rPr>
        <sz val="9"/>
        <rFont val="Arial"/>
        <family val="2"/>
      </rPr>
      <t>21.3</t>
    </r>
  </si>
  <si>
    <r>
      <rPr>
        <sz val="9"/>
        <rFont val="Arial"/>
        <family val="2"/>
      </rPr>
      <t>26136</t>
    </r>
  </si>
  <si>
    <r>
      <rPr>
        <sz val="9"/>
        <rFont val="Arial"/>
        <family val="2"/>
      </rPr>
      <t>PLACA SINALIZAÇÃO FOTOLUMINESCENTE TIPO S3 ( 316 MM X 158MM)</t>
    </r>
  </si>
  <si>
    <r>
      <rPr>
        <sz val="9"/>
        <rFont val="Arial"/>
        <family val="2"/>
      </rPr>
      <t>21.4</t>
    </r>
  </si>
  <si>
    <r>
      <rPr>
        <sz val="9"/>
        <rFont val="Arial"/>
        <family val="2"/>
      </rPr>
      <t>25749</t>
    </r>
  </si>
  <si>
    <r>
      <rPr>
        <sz val="9"/>
        <rFont val="Arial"/>
        <family val="2"/>
      </rPr>
      <t>PLACA SINALIZAÇÃO FOTOLUMINESCENTE TIPO E5 (224 MM X 224MM)</t>
    </r>
  </si>
  <si>
    <r>
      <rPr>
        <sz val="9"/>
        <rFont val="Arial"/>
        <family val="2"/>
      </rPr>
      <t>21.5</t>
    </r>
  </si>
  <si>
    <r>
      <rPr>
        <sz val="9"/>
        <rFont val="Arial"/>
        <family val="2"/>
      </rPr>
      <t>25510</t>
    </r>
  </si>
  <si>
    <r>
      <rPr>
        <sz val="9"/>
        <rFont val="Arial"/>
        <family val="2"/>
      </rPr>
      <t>PLACA SINALIZAÇÃO FOTOLUMINESCENTE TIPO A5 ( 340 MM)</t>
    </r>
  </si>
  <si>
    <r>
      <rPr>
        <sz val="9"/>
        <rFont val="Arial"/>
        <family val="2"/>
      </rPr>
      <t>21.6</t>
    </r>
  </si>
  <si>
    <r>
      <rPr>
        <sz val="9"/>
        <rFont val="Arial"/>
        <family val="2"/>
      </rPr>
      <t>25245</t>
    </r>
  </si>
  <si>
    <r>
      <rPr>
        <sz val="9"/>
        <rFont val="Arial"/>
        <family val="2"/>
      </rPr>
      <t xml:space="preserve">PLACA SINALIZAÇÃO FOTOLUMINESCENTE TIPO P2 ( 202 MM) </t>
    </r>
  </si>
  <si>
    <r>
      <rPr>
        <sz val="9"/>
        <rFont val="Arial"/>
        <family val="2"/>
      </rPr>
      <t>21.7</t>
    </r>
  </si>
  <si>
    <r>
      <rPr>
        <sz val="9"/>
        <rFont val="Arial"/>
        <family val="2"/>
      </rPr>
      <t>23607</t>
    </r>
  </si>
  <si>
    <r>
      <rPr>
        <sz val="9"/>
        <rFont val="Arial"/>
        <family val="2"/>
      </rPr>
      <t>PLACA SINALIZAÇÃO FOTOLUMINESCENTE TIPO A2 ( 272MM )</t>
    </r>
  </si>
  <si>
    <r>
      <rPr>
        <sz val="9"/>
        <rFont val="Arial"/>
        <family val="2"/>
      </rPr>
      <t>21.8</t>
    </r>
  </si>
  <si>
    <r>
      <rPr>
        <sz val="9"/>
        <rFont val="Arial"/>
        <family val="2"/>
      </rPr>
      <t>25295</t>
    </r>
  </si>
  <si>
    <r>
      <rPr>
        <sz val="9"/>
        <rFont val="Arial"/>
        <family val="2"/>
      </rPr>
      <t>PLACA SINALIZAÇÃO FOTOLUMINESCENTE TIPO A3 ( 272MM )</t>
    </r>
  </si>
  <si>
    <r>
      <rPr>
        <sz val="9"/>
        <rFont val="Arial"/>
        <family val="2"/>
      </rPr>
      <t>21.9</t>
    </r>
  </si>
  <si>
    <r>
      <rPr>
        <sz val="9"/>
        <rFont val="Arial"/>
        <family val="2"/>
      </rPr>
      <t>26244</t>
    </r>
  </si>
  <si>
    <r>
      <rPr>
        <sz val="9"/>
        <rFont val="Arial"/>
        <family val="2"/>
      </rPr>
      <t>PLACA SINALIZAÇÃO FOTOLUMINESCENTE TIPO E 17 ( 100 MM X 100 MM)</t>
    </r>
  </si>
  <si>
    <r>
      <rPr>
        <sz val="9"/>
        <rFont val="Arial"/>
        <family val="2"/>
      </rPr>
      <t>21.10</t>
    </r>
  </si>
  <si>
    <r>
      <rPr>
        <sz val="9"/>
        <rFont val="Arial"/>
        <family val="2"/>
      </rPr>
      <t>97599</t>
    </r>
  </si>
  <si>
    <r>
      <rPr>
        <sz val="9"/>
        <rFont val="Arial"/>
        <family val="2"/>
      </rPr>
      <t>LUMINÁRIA DE EMERGÊNCIA, COM 30 LÂMPADAS LED DE 2 W, SEM REATOR - FORNECIMENTO E INSTALAÇÃO. AF_02/2020</t>
    </r>
  </si>
  <si>
    <r>
      <rPr>
        <sz val="9"/>
        <rFont val="Arial"/>
        <family val="2"/>
      </rPr>
      <t>21.11</t>
    </r>
  </si>
  <si>
    <r>
      <rPr>
        <sz val="9"/>
        <rFont val="Arial"/>
        <family val="2"/>
      </rPr>
      <t>00010891</t>
    </r>
  </si>
  <si>
    <r>
      <rPr>
        <sz val="9"/>
        <rFont val="Arial"/>
        <family val="2"/>
      </rPr>
      <t>EXTINTOR DE INCENDIO PORTATIL COM CARGA DE PO QUIMICO SECO (PQS) DE 4 KG, CLASSE BC</t>
    </r>
  </si>
  <si>
    <r>
      <rPr>
        <sz val="9"/>
        <rFont val="Arial"/>
        <family val="2"/>
      </rPr>
      <t>21.12</t>
    </r>
  </si>
  <si>
    <r>
      <rPr>
        <sz val="9"/>
        <rFont val="Arial"/>
        <family val="2"/>
      </rPr>
      <t>00010888</t>
    </r>
  </si>
  <si>
    <r>
      <rPr>
        <sz val="9"/>
        <rFont val="Arial"/>
        <family val="2"/>
      </rPr>
      <t>EXTINTOR DE INCENDIO PORTATIL COM CARGA DE GAS CARBONICO CO2 DE 4 KG, CLASSE BC</t>
    </r>
  </si>
  <si>
    <r>
      <rPr>
        <sz val="9"/>
        <rFont val="Arial"/>
        <family val="2"/>
      </rPr>
      <t>21.13</t>
    </r>
  </si>
  <si>
    <r>
      <rPr>
        <sz val="9"/>
        <rFont val="Arial"/>
        <family val="2"/>
      </rPr>
      <t>18520</t>
    </r>
  </si>
  <si>
    <r>
      <rPr>
        <sz val="9"/>
        <rFont val="Arial"/>
        <family val="2"/>
      </rPr>
      <t>EXTINTOR  ABC 6 KG</t>
    </r>
  </si>
  <si>
    <r>
      <rPr>
        <sz val="9"/>
        <rFont val="Arial"/>
        <family val="2"/>
      </rPr>
      <t>21.14</t>
    </r>
  </si>
  <si>
    <r>
      <rPr>
        <b/>
        <sz val="9"/>
        <rFont val="Arial"/>
        <family val="2"/>
      </rPr>
      <t>22</t>
    </r>
  </si>
  <si>
    <r>
      <rPr>
        <b/>
        <sz val="9"/>
        <rFont val="Arial"/>
        <family val="2"/>
      </rPr>
      <t>SERVIÇOS COMPLEMENTARES</t>
    </r>
  </si>
  <si>
    <r>
      <rPr>
        <sz val="9"/>
        <rFont val="Arial"/>
        <family val="2"/>
      </rPr>
      <t>22.1</t>
    </r>
  </si>
  <si>
    <r>
      <rPr>
        <sz val="9"/>
        <rFont val="Arial"/>
        <family val="2"/>
      </rPr>
      <t>UFSB-ARQ-PEQ-123</t>
    </r>
  </si>
  <si>
    <r>
      <rPr>
        <sz val="9"/>
        <rFont val="Arial"/>
        <family val="2"/>
      </rPr>
      <t>Placa de identificação de ambientes em alto relevo, inclusive marcação em braile nas dimensoes de 23x15x3mm*, conforme Norma NBR 9050 (*) Medidas podem variar conforme projeto</t>
    </r>
  </si>
  <si>
    <r>
      <rPr>
        <sz val="9"/>
        <rFont val="Arial"/>
        <family val="2"/>
      </rPr>
      <t>Un</t>
    </r>
  </si>
  <si>
    <r>
      <rPr>
        <sz val="9"/>
        <rFont val="Arial"/>
        <family val="2"/>
      </rPr>
      <t>22.2</t>
    </r>
  </si>
  <si>
    <r>
      <rPr>
        <sz val="9"/>
        <rFont val="Arial"/>
        <family val="2"/>
      </rPr>
      <t>100981</t>
    </r>
  </si>
  <si>
    <r>
      <rPr>
        <sz val="9"/>
        <rFont val="Arial"/>
        <family val="2"/>
      </rPr>
      <t>CARGA, MANOBRA E DESCARGA DE ENTULHO EM CAMINHÃO BASCULANTE 6 M³ - CARGA COM ESCAVADEIRA HIDRÁULICA (CAÇAMBA DE 0,80 M³ / 111 HP) E DESCARGA LIVRE (UNIDADE: M3). AF_07/2020</t>
    </r>
  </si>
  <si>
    <r>
      <rPr>
        <sz val="9"/>
        <rFont val="Arial"/>
        <family val="2"/>
      </rPr>
      <t>22.3</t>
    </r>
  </si>
  <si>
    <r>
      <rPr>
        <sz val="9"/>
        <rFont val="Arial"/>
        <family val="2"/>
      </rPr>
      <t>97914</t>
    </r>
  </si>
  <si>
    <r>
      <rPr>
        <sz val="9"/>
        <rFont val="Arial"/>
        <family val="2"/>
      </rPr>
      <t>TRANSPORTE COM CAMINHÃO BASCULANTE DE 6 M³, EM VIA URBANA PAVIMENTADA, DMT ATÉ 30 KM (UNIDADE: M3XKM). AF_07/2020</t>
    </r>
  </si>
  <si>
    <r>
      <rPr>
        <sz val="9"/>
        <rFont val="Arial"/>
        <family val="2"/>
      </rPr>
      <t>M3XKM</t>
    </r>
  </si>
  <si>
    <r>
      <rPr>
        <sz val="9"/>
        <rFont val="Arial"/>
        <family val="2"/>
      </rPr>
      <t>22.4</t>
    </r>
  </si>
  <si>
    <r>
      <rPr>
        <sz val="9"/>
        <rFont val="Arial"/>
        <family val="2"/>
      </rPr>
      <t>UFSB-COMP-270501</t>
    </r>
  </si>
  <si>
    <r>
      <rPr>
        <sz val="9"/>
        <rFont val="Arial"/>
        <family val="2"/>
      </rPr>
      <t>LIMPEZA FINAL DE OBRA - (OBRAS CIVIS)</t>
    </r>
  </si>
  <si>
    <t>PLANILHA ORÇAMENTÁRIA</t>
  </si>
  <si>
    <r>
      <t xml:space="preserve">CNPJ: </t>
    </r>
    <r>
      <rPr>
        <sz val="11"/>
        <rFont val="Bookman Old Style"/>
        <family val="1"/>
      </rPr>
      <t>18.560.547/001-07</t>
    </r>
  </si>
  <si>
    <t>TABELA DE BDI</t>
  </si>
  <si>
    <t xml:space="preserve">
Os valores de BDI foram calculados com o emprego da fórmula:</t>
  </si>
  <si>
    <t>B.D.I. PARA OBRAS DE EDIFICAÇÕES - REFORMA</t>
  </si>
  <si>
    <t>CONFORME ACÓRDÃO Nº 2622/2013 – TCU</t>
  </si>
  <si>
    <t>%</t>
  </si>
  <si>
    <t>ADMINISTRAÇÃO CENTRAL :</t>
  </si>
  <si>
    <t>AC =</t>
  </si>
  <si>
    <t xml:space="preserve"> 1+AC+S+R+G:</t>
  </si>
  <si>
    <t>DESPESAS FINANCEIRAS :</t>
  </si>
  <si>
    <t>DF =</t>
  </si>
  <si>
    <t>1 + DF:</t>
  </si>
  <si>
    <t>RISCOS:</t>
  </si>
  <si>
    <t>R =</t>
  </si>
  <si>
    <t>1 + L :</t>
  </si>
  <si>
    <t>SEGUROS E GARANTIAS:</t>
  </si>
  <si>
    <t>S+G=</t>
  </si>
  <si>
    <t>TRIBUTOS :</t>
  </si>
  <si>
    <t>T =</t>
  </si>
  <si>
    <t>1 - T :</t>
  </si>
  <si>
    <t>pis:</t>
  </si>
  <si>
    <t>cofins:</t>
  </si>
  <si>
    <t>contribuição inss:</t>
  </si>
  <si>
    <t>iss:</t>
  </si>
  <si>
    <t>LUCRO BRUTO :</t>
  </si>
  <si>
    <t>L =</t>
  </si>
  <si>
    <t>B.D.I.:</t>
  </si>
  <si>
    <t>B.D.I. PARA EQUIPAMENTOS, MATERIAIS E SERVIÇOS DIFERENCIADOS</t>
  </si>
  <si>
    <r>
      <t xml:space="preserve">DATA: </t>
    </r>
    <r>
      <rPr>
        <sz val="11"/>
        <rFont val="Bookman Old Style"/>
        <family val="1"/>
      </rPr>
      <t>28/11/2020</t>
    </r>
  </si>
  <si>
    <r>
      <t xml:space="preserve">OBRA: </t>
    </r>
    <r>
      <rPr>
        <sz val="11"/>
        <rFont val="Bookman Old Style"/>
        <family val="1"/>
      </rPr>
      <t xml:space="preserve"> LABORATÓRIO DE BIOLOGIA MOLECULAR - CSC</t>
    </r>
  </si>
  <si>
    <t>BDI DIFERENCIADO 16,86%</t>
  </si>
  <si>
    <r>
      <rPr>
        <sz val="9"/>
        <rFont val="Arial"/>
        <family val="2"/>
      </rPr>
      <t>VALOR ORÇAMENTO: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</si>
</sst>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000000"/>
    <numFmt numFmtId="165" formatCode="#,##0.00%"/>
    <numFmt numFmtId="166" formatCode="###,###,##0.00"/>
    <numFmt numFmtId="167" formatCode="0.0000"/>
    <numFmt numFmtId="168" formatCode="#,##0.000"/>
  </numFmts>
  <fonts count="46">
    <font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b/>
      <sz val="6"/>
      <color rgb="FF000000"/>
      <name val="Arial"/>
      <family val="2"/>
    </font>
    <font>
      <b/>
      <sz val="5"/>
      <color rgb="FF000000"/>
      <name val="Arial"/>
      <family val="2"/>
    </font>
    <font>
      <sz val="9"/>
      <color rgb="FF000000"/>
      <name val="SansSerif"/>
      <family val="2"/>
    </font>
    <font>
      <b/>
      <sz val="5"/>
      <color rgb="FF000000"/>
      <name val="SansSerif"/>
      <family val="2"/>
    </font>
    <font>
      <sz val="6"/>
      <color rgb="FF000000"/>
      <name val="SansSerif"/>
      <family val="2"/>
    </font>
    <font>
      <sz val="7"/>
      <color rgb="FF000000"/>
      <name val="Arial"/>
      <family val="2"/>
    </font>
    <font>
      <sz val="7"/>
      <color rgb="FF000000"/>
      <name val="SansSerif"/>
      <family val="2"/>
    </font>
    <font>
      <b/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b/>
      <sz val="6"/>
      <name val="Calibri"/>
      <family val="2"/>
    </font>
    <font>
      <sz val="7"/>
      <name val="Calibri"/>
      <family val="2"/>
    </font>
    <font>
      <sz val="10"/>
      <name val="Calibri"/>
      <family val="2"/>
    </font>
    <font>
      <sz val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3366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SansSerif"/>
      <family val="2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9"/>
      <name val="Calibri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11"/>
      <color rgb="FF003366"/>
      <name val="Bookman Old Style"/>
      <family val="1"/>
    </font>
    <font>
      <sz val="11"/>
      <name val="Bookman Old Style"/>
      <family val="1"/>
    </font>
    <font>
      <sz val="11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0"/>
      <color indexed="8"/>
      <name val="Arial Narrow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 val="singleAccounting"/>
      <sz val="9"/>
      <color rgb="FF000000"/>
      <name val="Arial"/>
      <family val="2"/>
    </font>
    <font>
      <b/>
      <u val="singleAccounting"/>
      <sz val="11"/>
      <color theme="1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FDFD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0" fillId="41" borderId="1">
      <alignment vertical="center"/>
    </xf>
    <xf numFmtId="9" fontId="22" fillId="41" borderId="1" applyFont="0" applyFill="0" applyBorder="0" applyAlignment="0" applyProtection="0"/>
    <xf numFmtId="44" fontId="22" fillId="41" borderId="1" applyFont="0" applyFill="0" applyBorder="0" applyAlignment="0" applyProtection="0"/>
    <xf numFmtId="0" fontId="38" fillId="41" borderId="1"/>
    <xf numFmtId="43" fontId="38" fillId="41" borderId="1" applyFont="0" applyFill="0" applyBorder="0" applyAlignment="0" applyProtection="0"/>
  </cellStyleXfs>
  <cellXfs count="150">
    <xf numFmtId="0" fontId="0" fillId="0" borderId="0" xfId="0"/>
    <xf numFmtId="0" fontId="0" fillId="3" borderId="0" xfId="0" applyNumberFormat="1" applyFont="1" applyFill="1" applyBorder="1" applyAlignment="1" applyProtection="1">
      <alignment wrapText="1"/>
      <protection locked="0"/>
    </xf>
    <xf numFmtId="4" fontId="2" fillId="7" borderId="2" xfId="0" applyNumberFormat="1" applyFont="1" applyFill="1" applyBorder="1" applyAlignment="1" applyProtection="1">
      <alignment horizontal="right" vertical="center" wrapText="1"/>
    </xf>
    <xf numFmtId="0" fontId="3" fillId="12" borderId="2" xfId="0" applyNumberFormat="1" applyFont="1" applyFill="1" applyBorder="1" applyAlignment="1" applyProtection="1">
      <alignment horizontal="center" vertical="center" wrapText="1"/>
    </xf>
    <xf numFmtId="0" fontId="6" fillId="19" borderId="2" xfId="0" applyNumberFormat="1" applyFont="1" applyFill="1" applyBorder="1" applyAlignment="1" applyProtection="1">
      <alignment horizontal="center" vertical="top" wrapText="1"/>
    </xf>
    <xf numFmtId="0" fontId="6" fillId="20" borderId="2" xfId="0" applyNumberFormat="1" applyFont="1" applyFill="1" applyBorder="1" applyAlignment="1" applyProtection="1">
      <alignment horizontal="justify" vertical="top" wrapText="1"/>
    </xf>
    <xf numFmtId="164" fontId="6" fillId="21" borderId="2" xfId="0" applyNumberFormat="1" applyFont="1" applyFill="1" applyBorder="1" applyAlignment="1" applyProtection="1">
      <alignment horizontal="right" vertical="top" wrapText="1"/>
    </xf>
    <xf numFmtId="4" fontId="6" fillId="22" borderId="2" xfId="0" applyNumberFormat="1" applyFont="1" applyFill="1" applyBorder="1" applyAlignment="1" applyProtection="1">
      <alignment horizontal="right" vertical="top" wrapText="1"/>
    </xf>
    <xf numFmtId="4" fontId="5" fillId="25" borderId="2" xfId="0" applyNumberFormat="1" applyFont="1" applyFill="1" applyBorder="1" applyAlignment="1" applyProtection="1">
      <alignment horizontal="right" vertical="top" wrapText="1"/>
    </xf>
    <xf numFmtId="0" fontId="2" fillId="26" borderId="2" xfId="0" applyNumberFormat="1" applyFont="1" applyFill="1" applyBorder="1" applyAlignment="1" applyProtection="1">
      <alignment horizontal="right" vertical="center" wrapText="1"/>
    </xf>
    <xf numFmtId="0" fontId="1" fillId="30" borderId="2" xfId="0" applyNumberFormat="1" applyFont="1" applyFill="1" applyBorder="1" applyAlignment="1" applyProtection="1">
      <alignment horizontal="center" vertical="center" wrapText="1"/>
    </xf>
    <xf numFmtId="0" fontId="2" fillId="31" borderId="2" xfId="0" applyNumberFormat="1" applyFont="1" applyFill="1" applyBorder="1" applyAlignment="1" applyProtection="1">
      <alignment horizontal="center" vertical="center" wrapText="1"/>
    </xf>
    <xf numFmtId="0" fontId="1" fillId="32" borderId="2" xfId="0" applyNumberFormat="1" applyFont="1" applyFill="1" applyBorder="1" applyAlignment="1" applyProtection="1">
      <alignment horizontal="center" vertical="top" wrapText="1"/>
    </xf>
    <xf numFmtId="0" fontId="1" fillId="33" borderId="2" xfId="0" applyNumberFormat="1" applyFont="1" applyFill="1" applyBorder="1" applyAlignment="1" applyProtection="1">
      <alignment horizontal="left" vertical="top" wrapText="1"/>
    </xf>
    <xf numFmtId="0" fontId="7" fillId="34" borderId="2" xfId="0" applyNumberFormat="1" applyFont="1" applyFill="1" applyBorder="1" applyAlignment="1" applyProtection="1">
      <alignment horizontal="center" vertical="top" wrapText="1"/>
    </xf>
    <xf numFmtId="0" fontId="7" fillId="35" borderId="2" xfId="0" applyNumberFormat="1" applyFont="1" applyFill="1" applyBorder="1" applyAlignment="1" applyProtection="1">
      <alignment horizontal="left" vertical="top" wrapText="1"/>
    </xf>
    <xf numFmtId="166" fontId="7" fillId="36" borderId="2" xfId="0" applyNumberFormat="1" applyFont="1" applyFill="1" applyBorder="1" applyAlignment="1" applyProtection="1">
      <alignment horizontal="right" vertical="top" wrapText="1"/>
    </xf>
    <xf numFmtId="4" fontId="7" fillId="37" borderId="2" xfId="0" applyNumberFormat="1" applyFont="1" applyFill="1" applyBorder="1" applyAlignment="1" applyProtection="1">
      <alignment horizontal="right" vertical="top" wrapText="1"/>
    </xf>
    <xf numFmtId="0" fontId="1" fillId="38" borderId="2" xfId="0" applyNumberFormat="1" applyFont="1" applyFill="1" applyBorder="1" applyAlignment="1" applyProtection="1">
      <alignment horizontal="right" vertical="center" wrapText="1"/>
    </xf>
    <xf numFmtId="4" fontId="1" fillId="39" borderId="2" xfId="0" applyNumberFormat="1" applyFont="1" applyFill="1" applyBorder="1" applyAlignment="1" applyProtection="1">
      <alignment horizontal="right" vertical="top" wrapText="1"/>
    </xf>
    <xf numFmtId="44" fontId="0" fillId="0" borderId="0" xfId="2" applyFont="1"/>
    <xf numFmtId="0" fontId="0" fillId="2" borderId="1" xfId="0" applyNumberFormat="1" applyFont="1" applyFill="1" applyBorder="1" applyAlignment="1" applyProtection="1">
      <alignment vertical="top" wrapText="1"/>
      <protection locked="0"/>
    </xf>
    <xf numFmtId="44" fontId="0" fillId="0" borderId="0" xfId="0" applyNumberFormat="1"/>
    <xf numFmtId="0" fontId="21" fillId="41" borderId="1" xfId="4" applyFont="1" applyAlignment="1">
      <alignment horizontal="left" vertical="center" readingOrder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center" vertical="center" readingOrder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10" fontId="22" fillId="41" borderId="1" xfId="5" applyNumberFormat="1" applyFont="1" applyAlignment="1">
      <alignment horizontal="center" vertical="center"/>
    </xf>
    <xf numFmtId="43" fontId="22" fillId="0" borderId="0" xfId="1" applyFont="1" applyAlignment="1">
      <alignment horizontal="center" vertical="center"/>
    </xf>
    <xf numFmtId="0" fontId="24" fillId="0" borderId="0" xfId="0" applyFont="1" applyAlignment="1">
      <alignment vertical="center"/>
    </xf>
    <xf numFmtId="14" fontId="22" fillId="0" borderId="0" xfId="0" applyNumberFormat="1" applyFont="1" applyAlignment="1">
      <alignment horizontal="left" vertical="center"/>
    </xf>
    <xf numFmtId="44" fontId="22" fillId="41" borderId="1" xfId="6" applyFont="1" applyAlignment="1">
      <alignment horizontal="center" vertical="center"/>
    </xf>
    <xf numFmtId="9" fontId="0" fillId="0" borderId="0" xfId="3" applyFont="1"/>
    <xf numFmtId="0" fontId="22" fillId="41" borderId="1" xfId="4" applyFont="1" applyAlignment="1">
      <alignment horizontal="center"/>
    </xf>
    <xf numFmtId="0" fontId="23" fillId="41" borderId="1" xfId="4" applyFont="1" applyAlignment="1"/>
    <xf numFmtId="0" fontId="23" fillId="0" borderId="0" xfId="0" applyFont="1"/>
    <xf numFmtId="0" fontId="22" fillId="41" borderId="1" xfId="4" applyFont="1">
      <alignment vertical="center"/>
    </xf>
    <xf numFmtId="0" fontId="4" fillId="29" borderId="2" xfId="0" applyFont="1" applyFill="1" applyBorder="1" applyAlignment="1">
      <alignment horizontal="center" vertical="center" wrapText="1"/>
    </xf>
    <xf numFmtId="0" fontId="8" fillId="29" borderId="2" xfId="0" applyFont="1" applyFill="1" applyBorder="1" applyAlignment="1">
      <alignment horizontal="center" vertical="center" wrapText="1"/>
    </xf>
    <xf numFmtId="0" fontId="20" fillId="29" borderId="10" xfId="0" applyFont="1" applyFill="1" applyBorder="1" applyAlignment="1" applyProtection="1">
      <alignment wrapText="1"/>
      <protection locked="0"/>
    </xf>
    <xf numFmtId="0" fontId="20" fillId="29" borderId="11" xfId="0" applyFont="1" applyFill="1" applyBorder="1" applyAlignment="1" applyProtection="1">
      <alignment horizontal="right" wrapText="1"/>
      <protection locked="0"/>
    </xf>
    <xf numFmtId="4" fontId="26" fillId="29" borderId="5" xfId="0" applyNumberFormat="1" applyFont="1" applyFill="1" applyBorder="1" applyAlignment="1">
      <alignment horizontal="center" vertical="center" wrapText="1"/>
    </xf>
    <xf numFmtId="4" fontId="27" fillId="29" borderId="2" xfId="0" applyNumberFormat="1" applyFont="1" applyFill="1" applyBorder="1" applyAlignment="1">
      <alignment horizontal="center" vertical="center" wrapText="1"/>
    </xf>
    <xf numFmtId="0" fontId="20" fillId="29" borderId="12" xfId="0" applyFont="1" applyFill="1" applyBorder="1" applyAlignment="1" applyProtection="1">
      <alignment wrapText="1"/>
      <protection locked="0"/>
    </xf>
    <xf numFmtId="0" fontId="20" fillId="29" borderId="13" xfId="0" applyFont="1" applyFill="1" applyBorder="1" applyAlignment="1" applyProtection="1">
      <alignment horizontal="right" wrapText="1"/>
      <protection locked="0"/>
    </xf>
    <xf numFmtId="4" fontId="26" fillId="29" borderId="14" xfId="0" applyNumberFormat="1" applyFont="1" applyFill="1" applyBorder="1" applyAlignment="1">
      <alignment horizontal="center" vertical="center" wrapText="1"/>
    </xf>
    <xf numFmtId="0" fontId="20" fillId="29" borderId="15" xfId="0" applyFont="1" applyFill="1" applyBorder="1" applyAlignment="1" applyProtection="1">
      <alignment wrapText="1"/>
      <protection locked="0"/>
    </xf>
    <xf numFmtId="0" fontId="20" fillId="29" borderId="16" xfId="0" applyFont="1" applyFill="1" applyBorder="1" applyAlignment="1" applyProtection="1">
      <alignment wrapText="1"/>
      <protection locked="0"/>
    </xf>
    <xf numFmtId="0" fontId="28" fillId="29" borderId="6" xfId="0" applyFont="1" applyFill="1" applyBorder="1" applyAlignment="1" applyProtection="1">
      <alignment horizontal="center" wrapText="1"/>
      <protection locked="0"/>
    </xf>
    <xf numFmtId="4" fontId="25" fillId="29" borderId="17" xfId="0" applyNumberFormat="1" applyFont="1" applyFill="1" applyBorder="1" applyAlignment="1">
      <alignment horizontal="center" vertical="center" wrapText="1"/>
    </xf>
    <xf numFmtId="0" fontId="28" fillId="29" borderId="8" xfId="0" applyFont="1" applyFill="1" applyBorder="1" applyAlignment="1" applyProtection="1">
      <alignment horizontal="center" wrapText="1"/>
      <protection locked="0"/>
    </xf>
    <xf numFmtId="0" fontId="0" fillId="0" borderId="0" xfId="0" applyAlignment="1"/>
    <xf numFmtId="0" fontId="0" fillId="3" borderId="0" xfId="0" applyNumberFormat="1" applyFont="1" applyFill="1" applyBorder="1" applyAlignment="1" applyProtection="1">
      <protection locked="0"/>
    </xf>
    <xf numFmtId="165" fontId="30" fillId="41" borderId="3" xfId="0" applyNumberFormat="1" applyFont="1" applyFill="1" applyBorder="1" applyAlignment="1">
      <alignment horizontal="center" vertical="center" wrapText="1"/>
    </xf>
    <xf numFmtId="0" fontId="32" fillId="41" borderId="3" xfId="0" applyFont="1" applyFill="1" applyBorder="1" applyAlignment="1" applyProtection="1">
      <alignment horizontal="center" wrapText="1"/>
      <protection locked="0"/>
    </xf>
    <xf numFmtId="9" fontId="9" fillId="41" borderId="3" xfId="3" applyFont="1" applyFill="1" applyBorder="1" applyAlignment="1">
      <alignment horizontal="center" vertical="center" wrapText="1"/>
    </xf>
    <xf numFmtId="4" fontId="30" fillId="29" borderId="2" xfId="0" applyNumberFormat="1" applyFont="1" applyFill="1" applyBorder="1" applyAlignment="1">
      <alignment horizontal="center" vertical="center" wrapText="1"/>
    </xf>
    <xf numFmtId="0" fontId="32" fillId="41" borderId="4" xfId="0" applyFont="1" applyFill="1" applyBorder="1" applyAlignment="1" applyProtection="1">
      <alignment horizontal="center" wrapText="1"/>
      <protection locked="0"/>
    </xf>
    <xf numFmtId="4" fontId="9" fillId="41" borderId="2" xfId="0" applyNumberFormat="1" applyFont="1" applyFill="1" applyBorder="1" applyAlignment="1">
      <alignment horizontal="center" vertical="center" wrapText="1"/>
    </xf>
    <xf numFmtId="0" fontId="9" fillId="6" borderId="2" xfId="0" applyNumberFormat="1" applyFont="1" applyFill="1" applyBorder="1" applyAlignment="1" applyProtection="1">
      <alignment horizontal="center" vertical="center" wrapText="1"/>
    </xf>
    <xf numFmtId="0" fontId="9" fillId="6" borderId="2" xfId="0" applyNumberFormat="1" applyFont="1" applyFill="1" applyBorder="1" applyAlignment="1" applyProtection="1">
      <alignment horizontal="center" vertical="center"/>
    </xf>
    <xf numFmtId="0" fontId="9" fillId="42" borderId="2" xfId="0" applyFont="1" applyFill="1" applyBorder="1" applyAlignment="1">
      <alignment horizontal="left" vertical="center" wrapText="1"/>
    </xf>
    <xf numFmtId="0" fontId="9" fillId="42" borderId="2" xfId="0" applyFont="1" applyFill="1" applyBorder="1" applyAlignment="1">
      <alignment vertical="center"/>
    </xf>
    <xf numFmtId="0" fontId="9" fillId="42" borderId="2" xfId="0" applyFont="1" applyFill="1" applyBorder="1" applyAlignment="1" applyProtection="1">
      <alignment vertical="center"/>
      <protection locked="0"/>
    </xf>
    <xf numFmtId="0" fontId="9" fillId="42" borderId="2" xfId="0" applyFont="1" applyFill="1" applyBorder="1" applyAlignment="1" applyProtection="1">
      <alignment vertical="center" wrapText="1"/>
      <protection locked="0"/>
    </xf>
    <xf numFmtId="0" fontId="30" fillId="8" borderId="2" xfId="0" applyNumberFormat="1" applyFont="1" applyFill="1" applyBorder="1" applyAlignment="1" applyProtection="1">
      <alignment horizontal="left" vertical="center" wrapText="1"/>
    </xf>
    <xf numFmtId="0" fontId="30" fillId="9" borderId="2" xfId="0" applyNumberFormat="1" applyFont="1" applyFill="1" applyBorder="1" applyAlignment="1" applyProtection="1">
      <alignment horizontal="center" vertical="center" wrapText="1"/>
    </xf>
    <xf numFmtId="0" fontId="30" fillId="10" borderId="2" xfId="0" applyNumberFormat="1" applyFont="1" applyFill="1" applyBorder="1" applyAlignment="1" applyProtection="1">
      <alignment horizontal="justify" vertical="center"/>
    </xf>
    <xf numFmtId="4" fontId="30" fillId="11" borderId="2" xfId="0" applyNumberFormat="1" applyFont="1" applyFill="1" applyBorder="1" applyAlignment="1" applyProtection="1">
      <alignment horizontal="right" vertical="center" wrapText="1"/>
    </xf>
    <xf numFmtId="4" fontId="30" fillId="0" borderId="2" xfId="0" applyNumberFormat="1" applyFont="1" applyBorder="1" applyAlignment="1">
      <alignment horizontal="right" vertical="center" wrapText="1"/>
    </xf>
    <xf numFmtId="44" fontId="0" fillId="0" borderId="0" xfId="2" applyNumberFormat="1" applyFont="1"/>
    <xf numFmtId="0" fontId="0" fillId="3" borderId="1" xfId="0" applyNumberFormat="1" applyFont="1" applyFill="1" applyBorder="1" applyAlignment="1" applyProtection="1">
      <alignment wrapText="1"/>
      <protection locked="0"/>
    </xf>
    <xf numFmtId="0" fontId="0" fillId="3" borderId="1" xfId="0" applyNumberFormat="1" applyFont="1" applyFill="1" applyBorder="1" applyAlignment="1" applyProtection="1">
      <protection locked="0"/>
    </xf>
    <xf numFmtId="0" fontId="34" fillId="0" borderId="0" xfId="0" applyFont="1" applyAlignment="1">
      <alignment horizontal="left" vertical="center" readingOrder="1"/>
    </xf>
    <xf numFmtId="0" fontId="2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6" fillId="0" borderId="0" xfId="0" applyFont="1" applyAlignment="1">
      <alignment vertical="center"/>
    </xf>
    <xf numFmtId="0" fontId="39" fillId="41" borderId="18" xfId="7" applyFont="1" applyBorder="1" applyAlignment="1">
      <alignment vertical="center"/>
    </xf>
    <xf numFmtId="0" fontId="39" fillId="41" borderId="19" xfId="7" applyFont="1" applyBorder="1" applyAlignment="1">
      <alignment vertic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20" fillId="41" borderId="1" xfId="4" applyAlignment="1"/>
    <xf numFmtId="0" fontId="39" fillId="41" borderId="18" xfId="7" applyFont="1" applyBorder="1"/>
    <xf numFmtId="43" fontId="40" fillId="41" borderId="19" xfId="8" applyFont="1" applyBorder="1" applyAlignment="1">
      <alignment horizontal="center"/>
    </xf>
    <xf numFmtId="4" fontId="40" fillId="41" borderId="19" xfId="8" applyNumberFormat="1" applyFont="1" applyBorder="1" applyAlignment="1">
      <alignment horizontal="center"/>
    </xf>
    <xf numFmtId="43" fontId="40" fillId="41" borderId="19" xfId="8" applyFont="1" applyBorder="1"/>
    <xf numFmtId="43" fontId="40" fillId="41" borderId="20" xfId="8" applyFont="1" applyBorder="1"/>
    <xf numFmtId="0" fontId="39" fillId="41" borderId="21" xfId="7" applyFont="1" applyBorder="1"/>
    <xf numFmtId="43" fontId="40" fillId="41" borderId="1" xfId="8" applyFont="1" applyAlignment="1">
      <alignment horizontal="center"/>
    </xf>
    <xf numFmtId="4" fontId="40" fillId="41" borderId="1" xfId="8" applyNumberFormat="1" applyFont="1" applyAlignment="1">
      <alignment horizontal="center"/>
    </xf>
    <xf numFmtId="43" fontId="40" fillId="41" borderId="1" xfId="8" applyFont="1"/>
    <xf numFmtId="43" fontId="40" fillId="41" borderId="22" xfId="8" applyFont="1" applyBorder="1"/>
    <xf numFmtId="0" fontId="41" fillId="41" borderId="21" xfId="7" applyFont="1" applyBorder="1"/>
    <xf numFmtId="167" fontId="42" fillId="41" borderId="1" xfId="7" applyNumberFormat="1" applyFont="1"/>
    <xf numFmtId="0" fontId="42" fillId="41" borderId="1" xfId="7" applyFont="1"/>
    <xf numFmtId="0" fontId="42" fillId="41" borderId="22" xfId="7" applyFont="1" applyBorder="1"/>
    <xf numFmtId="0" fontId="42" fillId="41" borderId="21" xfId="7" applyFont="1" applyBorder="1"/>
    <xf numFmtId="0" fontId="42" fillId="41" borderId="1" xfId="7" applyFont="1" applyAlignment="1">
      <alignment horizontal="center"/>
    </xf>
    <xf numFmtId="167" fontId="42" fillId="41" borderId="1" xfId="7" applyNumberFormat="1" applyFont="1" applyAlignment="1">
      <alignment horizontal="right"/>
    </xf>
    <xf numFmtId="4" fontId="39" fillId="44" borderId="1" xfId="8" applyNumberFormat="1" applyFont="1" applyFill="1" applyAlignment="1">
      <alignment horizontal="center" vertical="center"/>
    </xf>
    <xf numFmtId="0" fontId="39" fillId="41" borderId="1" xfId="7" applyFont="1" applyAlignment="1">
      <alignment horizontal="right"/>
    </xf>
    <xf numFmtId="168" fontId="39" fillId="41" borderId="22" xfId="8" applyNumberFormat="1" applyFont="1" applyBorder="1" applyAlignment="1">
      <alignment horizontal="center"/>
    </xf>
    <xf numFmtId="4" fontId="39" fillId="41" borderId="1" xfId="8" applyNumberFormat="1" applyFont="1" applyAlignment="1">
      <alignment horizontal="center" vertical="center"/>
    </xf>
    <xf numFmtId="0" fontId="42" fillId="41" borderId="21" xfId="7" applyFont="1" applyBorder="1" applyAlignment="1">
      <alignment horizontal="right"/>
    </xf>
    <xf numFmtId="0" fontId="42" fillId="41" borderId="1" xfId="7" applyFont="1" applyAlignment="1">
      <alignment horizontal="right"/>
    </xf>
    <xf numFmtId="4" fontId="42" fillId="41" borderId="22" xfId="5" applyNumberFormat="1" applyFont="1" applyBorder="1" applyAlignment="1">
      <alignment horizontal="center"/>
    </xf>
    <xf numFmtId="10" fontId="42" fillId="41" borderId="22" xfId="5" applyNumberFormat="1" applyFont="1" applyBorder="1" applyAlignment="1">
      <alignment horizontal="center"/>
    </xf>
    <xf numFmtId="0" fontId="41" fillId="41" borderId="21" xfId="7" applyFont="1" applyBorder="1" applyAlignment="1">
      <alignment vertical="justify"/>
    </xf>
    <xf numFmtId="0" fontId="42" fillId="41" borderId="23" xfId="7" applyFont="1" applyBorder="1"/>
    <xf numFmtId="167" fontId="43" fillId="41" borderId="24" xfId="7" applyNumberFormat="1" applyFont="1" applyBorder="1" applyAlignment="1">
      <alignment horizontal="right"/>
    </xf>
    <xf numFmtId="10" fontId="41" fillId="41" borderId="24" xfId="5" applyNumberFormat="1" applyFont="1" applyBorder="1" applyAlignment="1">
      <alignment horizontal="center"/>
    </xf>
    <xf numFmtId="0" fontId="42" fillId="41" borderId="24" xfId="7" applyFont="1" applyBorder="1"/>
    <xf numFmtId="0" fontId="42" fillId="41" borderId="25" xfId="7" applyFont="1" applyBorder="1"/>
    <xf numFmtId="44" fontId="45" fillId="0" borderId="0" xfId="2" applyNumberFormat="1" applyFont="1"/>
    <xf numFmtId="0" fontId="30" fillId="0" borderId="0" xfId="0" applyFont="1" applyAlignment="1">
      <alignment horizontal="right" vertical="center"/>
    </xf>
    <xf numFmtId="0" fontId="44" fillId="0" borderId="0" xfId="0" applyFont="1" applyAlignment="1">
      <alignment horizontal="right" vertical="center"/>
    </xf>
    <xf numFmtId="0" fontId="25" fillId="43" borderId="6" xfId="4" applyFont="1" applyFill="1" applyBorder="1" applyAlignment="1">
      <alignment horizontal="center" vertical="center"/>
    </xf>
    <xf numFmtId="0" fontId="25" fillId="43" borderId="7" xfId="4" applyFont="1" applyFill="1" applyBorder="1" applyAlignment="1">
      <alignment horizontal="center" vertical="center"/>
    </xf>
    <xf numFmtId="0" fontId="25" fillId="43" borderId="8" xfId="4" applyFont="1" applyFill="1" applyBorder="1" applyAlignment="1">
      <alignment horizontal="center" vertical="center"/>
    </xf>
    <xf numFmtId="0" fontId="37" fillId="43" borderId="6" xfId="0" applyFont="1" applyFill="1" applyBorder="1" applyAlignment="1">
      <alignment horizontal="center" vertical="center"/>
    </xf>
    <xf numFmtId="0" fontId="37" fillId="43" borderId="7" xfId="0" applyFont="1" applyFill="1" applyBorder="1" applyAlignment="1">
      <alignment horizontal="center" vertical="center"/>
    </xf>
    <xf numFmtId="0" fontId="37" fillId="43" borderId="8" xfId="0" applyFont="1" applyFill="1" applyBorder="1" applyAlignment="1">
      <alignment horizontal="center" vertical="center"/>
    </xf>
    <xf numFmtId="0" fontId="5" fillId="17" borderId="2" xfId="0" applyNumberFormat="1" applyFont="1" applyFill="1" applyBorder="1" applyAlignment="1" applyProtection="1">
      <alignment horizontal="left" vertical="center" wrapText="1"/>
    </xf>
    <xf numFmtId="0" fontId="5" fillId="18" borderId="2" xfId="0" applyNumberFormat="1" applyFont="1" applyFill="1" applyBorder="1" applyAlignment="1" applyProtection="1">
      <alignment horizontal="left" vertical="center" wrapText="1"/>
      <protection locked="0"/>
    </xf>
    <xf numFmtId="0" fontId="5" fillId="23" borderId="2" xfId="0" applyNumberFormat="1" applyFont="1" applyFill="1" applyBorder="1" applyAlignment="1" applyProtection="1">
      <alignment horizontal="right" vertical="top" wrapText="1"/>
    </xf>
    <xf numFmtId="0" fontId="5" fillId="24" borderId="2" xfId="0" applyNumberFormat="1" applyFont="1" applyFill="1" applyBorder="1" applyAlignment="1" applyProtection="1">
      <alignment horizontal="right" vertical="top" wrapText="1"/>
      <protection locked="0"/>
    </xf>
    <xf numFmtId="0" fontId="2" fillId="26" borderId="2" xfId="0" applyNumberFormat="1" applyFont="1" applyFill="1" applyBorder="1" applyAlignment="1" applyProtection="1">
      <alignment horizontal="right" vertical="center" wrapText="1"/>
    </xf>
    <xf numFmtId="0" fontId="2" fillId="27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15" borderId="1" xfId="0" applyNumberFormat="1" applyFont="1" applyFill="1" applyBorder="1" applyAlignment="1" applyProtection="1">
      <alignment horizontal="left" vertical="top" wrapText="1"/>
    </xf>
    <xf numFmtId="0" fontId="4" fillId="16" borderId="1" xfId="0" applyNumberFormat="1" applyFont="1" applyFill="1" applyBorder="1" applyAlignment="1" applyProtection="1">
      <alignment horizontal="left" vertical="top" wrapText="1"/>
      <protection locked="0"/>
    </xf>
    <xf numFmtId="0" fontId="1" fillId="13" borderId="2" xfId="0" applyNumberFormat="1" applyFont="1" applyFill="1" applyBorder="1" applyAlignment="1" applyProtection="1">
      <alignment horizontal="left" vertical="center" wrapText="1"/>
    </xf>
    <xf numFmtId="0" fontId="1" fillId="14" borderId="2" xfId="0" applyNumberFormat="1" applyFont="1" applyFill="1" applyBorder="1" applyAlignment="1" applyProtection="1">
      <alignment horizontal="left" vertical="center" wrapText="1"/>
      <protection locked="0"/>
    </xf>
    <xf numFmtId="0" fontId="0" fillId="28" borderId="1" xfId="0" applyNumberFormat="1" applyFont="1" applyFill="1" applyBorder="1" applyAlignment="1" applyProtection="1">
      <alignment wrapText="1"/>
      <protection locked="0"/>
    </xf>
    <xf numFmtId="0" fontId="25" fillId="43" borderId="9" xfId="4" applyFont="1" applyFill="1" applyBorder="1" applyAlignment="1">
      <alignment horizontal="center" vertical="center"/>
    </xf>
    <xf numFmtId="0" fontId="4" fillId="41" borderId="2" xfId="0" applyFont="1" applyFill="1" applyBorder="1" applyAlignment="1">
      <alignment horizontal="left" vertical="center" wrapText="1"/>
    </xf>
    <xf numFmtId="0" fontId="4" fillId="41" borderId="2" xfId="0" applyFont="1" applyFill="1" applyBorder="1" applyAlignment="1" applyProtection="1">
      <alignment horizontal="left" vertical="center" wrapText="1"/>
      <protection locked="0"/>
    </xf>
    <xf numFmtId="0" fontId="30" fillId="41" borderId="2" xfId="0" applyFont="1" applyFill="1" applyBorder="1" applyAlignment="1">
      <alignment horizontal="left" vertical="center" wrapText="1"/>
    </xf>
    <xf numFmtId="0" fontId="30" fillId="41" borderId="2" xfId="0" applyFont="1" applyFill="1" applyBorder="1" applyAlignment="1" applyProtection="1">
      <alignment horizontal="left" vertical="center" wrapText="1"/>
      <protection locked="0"/>
    </xf>
    <xf numFmtId="4" fontId="30" fillId="41" borderId="2" xfId="0" applyNumberFormat="1" applyFont="1" applyFill="1" applyBorder="1" applyAlignment="1">
      <alignment horizontal="right" vertical="center" wrapText="1"/>
    </xf>
    <xf numFmtId="0" fontId="30" fillId="41" borderId="2" xfId="0" applyFont="1" applyFill="1" applyBorder="1" applyAlignment="1" applyProtection="1">
      <alignment horizontal="right" vertical="center" wrapText="1"/>
      <protection locked="0"/>
    </xf>
    <xf numFmtId="0" fontId="1" fillId="4" borderId="1" xfId="0" applyNumberFormat="1" applyFont="1" applyFill="1" applyBorder="1" applyAlignment="1" applyProtection="1">
      <alignment horizontal="right" vertical="center" wrapText="1"/>
    </xf>
    <xf numFmtId="0" fontId="1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9" fillId="40" borderId="1" xfId="0" applyNumberFormat="1" applyFont="1" applyFill="1" applyBorder="1" applyAlignment="1" applyProtection="1">
      <alignment horizontal="left" vertical="center" wrapText="1"/>
    </xf>
    <xf numFmtId="0" fontId="9" fillId="41" borderId="1" xfId="0" applyNumberFormat="1" applyFont="1" applyFill="1" applyBorder="1" applyAlignment="1" applyProtection="1">
      <alignment horizontal="left" vertical="center" wrapText="1"/>
      <protection locked="0"/>
    </xf>
  </cellXfs>
  <cellStyles count="9">
    <cellStyle name="Moeda" xfId="2" builtinId="4"/>
    <cellStyle name="Moeda 2" xfId="6" xr:uid="{D02F2B27-ABEE-4294-930B-C6D1AD517D31}"/>
    <cellStyle name="Normal" xfId="0" builtinId="0"/>
    <cellStyle name="Normal 2" xfId="4" xr:uid="{986E1DFB-6B97-4134-9F58-F3892DAA941B}"/>
    <cellStyle name="Normal 2 2" xfId="7" xr:uid="{46AD7AD4-C3C5-48BE-A243-184913B644EB}"/>
    <cellStyle name="Porcentagem" xfId="3" builtinId="5"/>
    <cellStyle name="Porcentagem 2" xfId="5" xr:uid="{B63DF0E3-BD01-486B-AA24-45722FBE1B14}"/>
    <cellStyle name="Vírgula" xfId="1" builtinId="3"/>
    <cellStyle name="Vírgula 2" xfId="8" xr:uid="{1809C895-4E5E-4DF0-9192-A94C33F0ACE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206190</xdr:colOff>
      <xdr:row>0</xdr:row>
      <xdr:rowOff>8964</xdr:rowOff>
    </xdr:from>
    <xdr:to>
      <xdr:col>7</xdr:col>
      <xdr:colOff>950260</xdr:colOff>
      <xdr:row>3</xdr:row>
      <xdr:rowOff>175913</xdr:rowOff>
    </xdr:to>
    <xdr:pic>
      <xdr:nvPicPr>
        <xdr:cNvPr id="3" name="Imagem 2" descr="ASSINATURA PRINCIPAL UFSB VERTICAL COM NOME POR EXTENSO">
          <a:extLst>
            <a:ext uri="{FF2B5EF4-FFF2-40B4-BE49-F238E27FC236}">
              <a16:creationId xmlns:a16="http://schemas.microsoft.com/office/drawing/2014/main" id="{AA11A4A1-A143-477D-AD46-F5DFB3644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8865" y="8964"/>
          <a:ext cx="620245" cy="738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995083</xdr:colOff>
      <xdr:row>0</xdr:row>
      <xdr:rowOff>24652</xdr:rowOff>
    </xdr:from>
    <xdr:to>
      <xdr:col>4</xdr:col>
      <xdr:colOff>497245</xdr:colOff>
      <xdr:row>3</xdr:row>
      <xdr:rowOff>166295</xdr:rowOff>
    </xdr:to>
    <xdr:pic>
      <xdr:nvPicPr>
        <xdr:cNvPr id="2" name="Imagem 1" descr="ASSINATURA PRINCIPAL UFSB VERTICAL COM NOME POR EXTENSO">
          <a:extLst>
            <a:ext uri="{FF2B5EF4-FFF2-40B4-BE49-F238E27FC236}">
              <a16:creationId xmlns:a16="http://schemas.microsoft.com/office/drawing/2014/main" id="{BD2689D3-B8D4-493A-A3C3-5BE21957D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6508" y="24652"/>
          <a:ext cx="616587" cy="827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12549</xdr:colOff>
      <xdr:row>7</xdr:row>
      <xdr:rowOff>167193</xdr:rowOff>
    </xdr:from>
    <xdr:to>
      <xdr:col>4</xdr:col>
      <xdr:colOff>143435</xdr:colOff>
      <xdr:row>10</xdr:row>
      <xdr:rowOff>110267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35ECDDC-CB3A-4C66-A429-E6D31084EBD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49" y="1700718"/>
          <a:ext cx="5179136" cy="2276699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33620</xdr:colOff>
      <xdr:row>0</xdr:row>
      <xdr:rowOff>1</xdr:rowOff>
    </xdr:from>
    <xdr:to>
      <xdr:col>7</xdr:col>
      <xdr:colOff>1666</xdr:colOff>
      <xdr:row>3</xdr:row>
      <xdr:rowOff>44825</xdr:rowOff>
    </xdr:to>
    <xdr:pic>
      <xdr:nvPicPr>
        <xdr:cNvPr id="4" name="Imagem 3" descr="ASSINATURA PRINCIPAL UFSB VERTICAL COM NOME POR EXTENSO">
          <a:extLst>
            <a:ext uri="{FF2B5EF4-FFF2-40B4-BE49-F238E27FC236}">
              <a16:creationId xmlns:a16="http://schemas.microsoft.com/office/drawing/2014/main" id="{194FAC07-53F1-43B7-B31B-F682CE4A1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414" y="1"/>
          <a:ext cx="797281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233083</xdr:colOff>
      <xdr:row>0</xdr:row>
      <xdr:rowOff>0</xdr:rowOff>
    </xdr:from>
    <xdr:to>
      <xdr:col>6</xdr:col>
      <xdr:colOff>832525</xdr:colOff>
      <xdr:row>3</xdr:row>
      <xdr:rowOff>141643</xdr:rowOff>
    </xdr:to>
    <xdr:pic>
      <xdr:nvPicPr>
        <xdr:cNvPr id="3" name="Imagem 2" descr="ASSINATURA PRINCIPAL UFSB VERTICAL COM NOME POR EXTENSO">
          <a:extLst>
            <a:ext uri="{FF2B5EF4-FFF2-40B4-BE49-F238E27FC236}">
              <a16:creationId xmlns:a16="http://schemas.microsoft.com/office/drawing/2014/main" id="{26CE7959-8104-4B3B-A896-A59086E93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4333" y="0"/>
          <a:ext cx="580392" cy="713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137160</xdr:colOff>
      <xdr:row>0</xdr:row>
      <xdr:rowOff>0</xdr:rowOff>
    </xdr:from>
    <xdr:to>
      <xdr:col>3</xdr:col>
      <xdr:colOff>626785</xdr:colOff>
      <xdr:row>3</xdr:row>
      <xdr:rowOff>141643</xdr:rowOff>
    </xdr:to>
    <xdr:pic>
      <xdr:nvPicPr>
        <xdr:cNvPr id="3" name="Imagem 2" descr="ASSINATURA PRINCIPAL UFSB VERTICAL COM NOME POR EXTENSO">
          <a:extLst>
            <a:ext uri="{FF2B5EF4-FFF2-40B4-BE49-F238E27FC236}">
              <a16:creationId xmlns:a16="http://schemas.microsoft.com/office/drawing/2014/main" id="{E754F06E-6F74-4367-BDA7-E36AD00B5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8835" y="0"/>
          <a:ext cx="489625" cy="713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F4AB6-B8F1-4EF1-9146-B81F484168B9}">
  <sheetPr>
    <outlinePr summaryBelow="0"/>
  </sheetPr>
  <dimension ref="A1:L320"/>
  <sheetViews>
    <sheetView tabSelected="1" zoomScale="85" zoomScaleNormal="85" workbookViewId="0">
      <selection activeCell="F308" sqref="F308"/>
    </sheetView>
  </sheetViews>
  <sheetFormatPr defaultRowHeight="15"/>
  <cols>
    <col min="1" max="1" width="9.28515625" customWidth="1"/>
    <col min="2" max="2" width="10.28515625" customWidth="1"/>
    <col min="3" max="3" width="58.5703125" style="53" customWidth="1"/>
    <col min="4" max="4" width="9.28515625" customWidth="1"/>
    <col min="5" max="5" width="8.28515625" customWidth="1"/>
    <col min="6" max="6" width="14" customWidth="1"/>
    <col min="7" max="7" width="12.42578125" customWidth="1"/>
    <col min="8" max="8" width="17.5703125" bestFit="1" customWidth="1"/>
    <col min="9" max="9" width="14.28515625" bestFit="1" customWidth="1"/>
    <col min="10" max="10" width="14.42578125" bestFit="1" customWidth="1"/>
    <col min="12" max="12" width="12.28515625" bestFit="1" customWidth="1"/>
  </cols>
  <sheetData>
    <row r="1" spans="1:12">
      <c r="A1" s="23" t="s">
        <v>1152</v>
      </c>
      <c r="B1" s="24"/>
      <c r="C1" s="28"/>
      <c r="D1" s="24"/>
      <c r="E1" s="25"/>
      <c r="F1" s="26" t="s">
        <v>1153</v>
      </c>
      <c r="G1" s="26" t="s">
        <v>1154</v>
      </c>
    </row>
    <row r="2" spans="1:12">
      <c r="A2" s="23" t="s">
        <v>1155</v>
      </c>
      <c r="B2" s="27"/>
      <c r="C2" s="28"/>
      <c r="D2" s="28"/>
      <c r="E2" s="25"/>
      <c r="F2" s="29">
        <v>0.27039999999999997</v>
      </c>
      <c r="G2" s="30">
        <v>136</v>
      </c>
    </row>
    <row r="3" spans="1:12">
      <c r="A3" s="23" t="s">
        <v>1156</v>
      </c>
      <c r="B3" s="31"/>
      <c r="C3" s="28"/>
      <c r="D3" s="28"/>
      <c r="E3" s="25"/>
      <c r="F3" s="26" t="s">
        <v>1157</v>
      </c>
      <c r="G3" s="26"/>
    </row>
    <row r="4" spans="1:12">
      <c r="A4" s="23" t="s">
        <v>1159</v>
      </c>
      <c r="B4" s="32"/>
      <c r="C4" s="28"/>
      <c r="D4" s="28"/>
      <c r="E4" s="25"/>
      <c r="F4" s="29">
        <v>0.1686</v>
      </c>
      <c r="G4" s="33"/>
    </row>
    <row r="5" spans="1:12">
      <c r="A5" s="23" t="s">
        <v>1158</v>
      </c>
      <c r="B5" s="27"/>
      <c r="C5" s="28"/>
      <c r="D5" s="28"/>
      <c r="E5" s="25"/>
    </row>
    <row r="6" spans="1:12" ht="22.5" customHeight="1">
      <c r="A6" s="122" t="s">
        <v>2093</v>
      </c>
      <c r="B6" s="123"/>
      <c r="C6" s="123"/>
      <c r="D6" s="123"/>
      <c r="E6" s="123"/>
      <c r="F6" s="123"/>
      <c r="G6" s="123"/>
      <c r="H6" s="124"/>
    </row>
    <row r="7" spans="1:12" ht="9.9499999999999993" customHeight="1"/>
    <row r="8" spans="1:12" ht="21.95" customHeight="1">
      <c r="A8" s="61" t="s">
        <v>1212</v>
      </c>
      <c r="B8" s="61" t="s">
        <v>1213</v>
      </c>
      <c r="C8" s="62" t="s">
        <v>1214</v>
      </c>
      <c r="D8" s="61" t="s">
        <v>1215</v>
      </c>
      <c r="E8" s="61" t="s">
        <v>1216</v>
      </c>
      <c r="F8" s="61" t="s">
        <v>1217</v>
      </c>
      <c r="G8" s="61" t="s">
        <v>1218</v>
      </c>
      <c r="H8" s="61" t="s">
        <v>1219</v>
      </c>
    </row>
    <row r="9" spans="1:12" ht="15" customHeight="1">
      <c r="A9" s="63" t="s">
        <v>1220</v>
      </c>
      <c r="B9" s="64" t="s">
        <v>1221</v>
      </c>
      <c r="C9" s="65"/>
      <c r="D9" s="66"/>
      <c r="E9" s="66"/>
      <c r="F9" s="66"/>
      <c r="G9" s="66"/>
      <c r="H9" s="66"/>
    </row>
    <row r="10" spans="1:12" ht="36">
      <c r="A10" s="67" t="s">
        <v>1222</v>
      </c>
      <c r="B10" s="68" t="s">
        <v>1223</v>
      </c>
      <c r="C10" s="69" t="s">
        <v>1224</v>
      </c>
      <c r="D10" s="68" t="s">
        <v>1225</v>
      </c>
      <c r="E10" s="68" t="s">
        <v>1226</v>
      </c>
      <c r="F10" s="70">
        <v>142.80000000000001</v>
      </c>
      <c r="G10" s="70">
        <v>0.28999999999999998</v>
      </c>
      <c r="H10" s="71">
        <f t="shared" ref="H10:H73" si="0">ROUND(F10*G10,2)</f>
        <v>41.41</v>
      </c>
      <c r="J10" s="22"/>
      <c r="L10" s="20"/>
    </row>
    <row r="11" spans="1:12" ht="36">
      <c r="A11" s="67" t="s">
        <v>1227</v>
      </c>
      <c r="B11" s="68" t="s">
        <v>1228</v>
      </c>
      <c r="C11" s="69" t="s">
        <v>1229</v>
      </c>
      <c r="D11" s="68" t="s">
        <v>1225</v>
      </c>
      <c r="E11" s="68" t="s">
        <v>1230</v>
      </c>
      <c r="F11" s="70">
        <v>48</v>
      </c>
      <c r="G11" s="70">
        <v>39.83</v>
      </c>
      <c r="H11" s="71">
        <f t="shared" si="0"/>
        <v>1911.84</v>
      </c>
    </row>
    <row r="12" spans="1:12">
      <c r="A12" s="67" t="s">
        <v>1231</v>
      </c>
      <c r="B12" s="68" t="s">
        <v>1232</v>
      </c>
      <c r="C12" s="69" t="s">
        <v>1233</v>
      </c>
      <c r="D12" s="68" t="s">
        <v>1225</v>
      </c>
      <c r="E12" s="68" t="s">
        <v>1226</v>
      </c>
      <c r="F12" s="70">
        <v>112</v>
      </c>
      <c r="G12" s="70">
        <v>74.88</v>
      </c>
      <c r="H12" s="71">
        <f t="shared" si="0"/>
        <v>8386.56</v>
      </c>
    </row>
    <row r="13" spans="1:12" ht="24">
      <c r="A13" s="67" t="s">
        <v>1234</v>
      </c>
      <c r="B13" s="68" t="s">
        <v>1235</v>
      </c>
      <c r="C13" s="69" t="s">
        <v>1236</v>
      </c>
      <c r="D13" s="68" t="s">
        <v>1237</v>
      </c>
      <c r="E13" s="68" t="s">
        <v>1238</v>
      </c>
      <c r="F13" s="70">
        <v>3.6</v>
      </c>
      <c r="G13" s="70">
        <v>307.41000000000003</v>
      </c>
      <c r="H13" s="71">
        <f t="shared" si="0"/>
        <v>1106.68</v>
      </c>
    </row>
    <row r="14" spans="1:12" ht="24">
      <c r="A14" s="67" t="s">
        <v>1239</v>
      </c>
      <c r="B14" s="68" t="s">
        <v>1240</v>
      </c>
      <c r="C14" s="69" t="s">
        <v>1241</v>
      </c>
      <c r="D14" s="68" t="s">
        <v>1237</v>
      </c>
      <c r="E14" s="68" t="s">
        <v>1242</v>
      </c>
      <c r="F14" s="70">
        <v>1</v>
      </c>
      <c r="G14" s="70">
        <v>1665.12</v>
      </c>
      <c r="H14" s="71">
        <f t="shared" si="0"/>
        <v>1665.12</v>
      </c>
    </row>
    <row r="15" spans="1:12" ht="36">
      <c r="A15" s="67" t="s">
        <v>1243</v>
      </c>
      <c r="B15" s="68" t="s">
        <v>1244</v>
      </c>
      <c r="C15" s="69" t="s">
        <v>1245</v>
      </c>
      <c r="D15" s="68" t="s">
        <v>1237</v>
      </c>
      <c r="E15" s="68" t="s">
        <v>1246</v>
      </c>
      <c r="F15" s="70">
        <v>1</v>
      </c>
      <c r="G15" s="70">
        <v>779.88</v>
      </c>
      <c r="H15" s="71">
        <f t="shared" si="0"/>
        <v>779.88</v>
      </c>
    </row>
    <row r="16" spans="1:12" ht="15" customHeight="1">
      <c r="A16" s="63" t="s">
        <v>1247</v>
      </c>
      <c r="B16" s="64" t="s">
        <v>1248</v>
      </c>
      <c r="C16" s="65"/>
      <c r="D16" s="66"/>
      <c r="E16" s="66"/>
      <c r="F16" s="66"/>
      <c r="G16" s="66"/>
      <c r="H16" s="66"/>
      <c r="I16" s="34"/>
    </row>
    <row r="17" spans="1:10" ht="24">
      <c r="A17" s="67" t="s">
        <v>1249</v>
      </c>
      <c r="B17" s="68" t="s">
        <v>1250</v>
      </c>
      <c r="C17" s="69" t="s">
        <v>1251</v>
      </c>
      <c r="D17" s="68" t="s">
        <v>1237</v>
      </c>
      <c r="E17" s="68" t="s">
        <v>1252</v>
      </c>
      <c r="F17" s="70">
        <v>3</v>
      </c>
      <c r="G17" s="70">
        <v>18451.54</v>
      </c>
      <c r="H17" s="71">
        <f t="shared" si="0"/>
        <v>55354.62</v>
      </c>
      <c r="J17" s="34"/>
    </row>
    <row r="18" spans="1:10">
      <c r="A18" s="67" t="s">
        <v>1253</v>
      </c>
      <c r="B18" s="68" t="s">
        <v>1254</v>
      </c>
      <c r="C18" s="69" t="s">
        <v>1255</v>
      </c>
      <c r="D18" s="68" t="s">
        <v>1256</v>
      </c>
      <c r="E18" s="68" t="s">
        <v>1246</v>
      </c>
      <c r="F18" s="70">
        <v>1</v>
      </c>
      <c r="G18" s="70">
        <v>700</v>
      </c>
      <c r="H18" s="71">
        <f t="shared" si="0"/>
        <v>700</v>
      </c>
    </row>
    <row r="19" spans="1:10">
      <c r="A19" s="67" t="s">
        <v>1257</v>
      </c>
      <c r="B19" s="68" t="s">
        <v>1258</v>
      </c>
      <c r="C19" s="69" t="s">
        <v>1259</v>
      </c>
      <c r="D19" s="68" t="s">
        <v>1256</v>
      </c>
      <c r="E19" s="68" t="s">
        <v>1246</v>
      </c>
      <c r="F19" s="70">
        <v>1</v>
      </c>
      <c r="G19" s="70">
        <v>400</v>
      </c>
      <c r="H19" s="71">
        <f t="shared" si="0"/>
        <v>400</v>
      </c>
    </row>
    <row r="20" spans="1:10">
      <c r="A20" s="67" t="s">
        <v>1260</v>
      </c>
      <c r="B20" s="68" t="s">
        <v>1261</v>
      </c>
      <c r="C20" s="69" t="s">
        <v>1262</v>
      </c>
      <c r="D20" s="68" t="s">
        <v>1263</v>
      </c>
      <c r="E20" s="68" t="s">
        <v>1238</v>
      </c>
      <c r="F20" s="70">
        <v>142.80000000000001</v>
      </c>
      <c r="G20" s="70">
        <v>0.53</v>
      </c>
      <c r="H20" s="71">
        <f t="shared" si="0"/>
        <v>75.680000000000007</v>
      </c>
    </row>
    <row r="21" spans="1:10" ht="15" customHeight="1">
      <c r="A21" s="63" t="s">
        <v>1264</v>
      </c>
      <c r="B21" s="64" t="s">
        <v>1265</v>
      </c>
      <c r="C21" s="65"/>
      <c r="D21" s="66"/>
      <c r="E21" s="66"/>
      <c r="F21" s="66"/>
      <c r="G21" s="66"/>
      <c r="H21" s="66"/>
    </row>
    <row r="22" spans="1:10" ht="36">
      <c r="A22" s="67" t="s">
        <v>1266</v>
      </c>
      <c r="B22" s="68" t="s">
        <v>1267</v>
      </c>
      <c r="C22" s="69" t="s">
        <v>1268</v>
      </c>
      <c r="D22" s="68" t="s">
        <v>1225</v>
      </c>
      <c r="E22" s="68" t="s">
        <v>1269</v>
      </c>
      <c r="F22" s="70">
        <v>25.7</v>
      </c>
      <c r="G22" s="70">
        <v>31.19</v>
      </c>
      <c r="H22" s="71">
        <f t="shared" si="0"/>
        <v>801.58</v>
      </c>
    </row>
    <row r="23" spans="1:10" ht="24">
      <c r="A23" s="67" t="s">
        <v>1270</v>
      </c>
      <c r="B23" s="68" t="s">
        <v>1271</v>
      </c>
      <c r="C23" s="69" t="s">
        <v>1272</v>
      </c>
      <c r="D23" s="68" t="s">
        <v>1225</v>
      </c>
      <c r="E23" s="68" t="s">
        <v>1269</v>
      </c>
      <c r="F23" s="70">
        <v>5.4</v>
      </c>
      <c r="G23" s="70">
        <v>32.19</v>
      </c>
      <c r="H23" s="71">
        <f t="shared" si="0"/>
        <v>173.83</v>
      </c>
    </row>
    <row r="24" spans="1:10" ht="24">
      <c r="A24" s="67" t="s">
        <v>1273</v>
      </c>
      <c r="B24" s="68" t="s">
        <v>1274</v>
      </c>
      <c r="C24" s="69" t="s">
        <v>1275</v>
      </c>
      <c r="D24" s="68" t="s">
        <v>1225</v>
      </c>
      <c r="E24" s="68" t="s">
        <v>1269</v>
      </c>
      <c r="F24" s="70">
        <v>22.6</v>
      </c>
      <c r="G24" s="70">
        <v>26.18</v>
      </c>
      <c r="H24" s="71">
        <f t="shared" si="0"/>
        <v>591.66999999999996</v>
      </c>
    </row>
    <row r="25" spans="1:10" ht="15" customHeight="1">
      <c r="A25" s="63" t="s">
        <v>1276</v>
      </c>
      <c r="B25" s="64" t="s">
        <v>1277</v>
      </c>
      <c r="C25" s="65"/>
      <c r="D25" s="66"/>
      <c r="E25" s="66"/>
      <c r="F25" s="66"/>
      <c r="G25" s="66"/>
      <c r="H25" s="66"/>
    </row>
    <row r="26" spans="1:10" ht="24">
      <c r="A26" s="67" t="s">
        <v>1278</v>
      </c>
      <c r="B26" s="68" t="s">
        <v>1279</v>
      </c>
      <c r="C26" s="69" t="s">
        <v>1280</v>
      </c>
      <c r="D26" s="68" t="s">
        <v>1225</v>
      </c>
      <c r="E26" s="68" t="s">
        <v>1226</v>
      </c>
      <c r="F26" s="70">
        <v>12</v>
      </c>
      <c r="G26" s="70">
        <v>14.91</v>
      </c>
      <c r="H26" s="71">
        <f t="shared" si="0"/>
        <v>178.92</v>
      </c>
    </row>
    <row r="27" spans="1:10" ht="36">
      <c r="A27" s="67" t="s">
        <v>1281</v>
      </c>
      <c r="B27" s="68" t="s">
        <v>1282</v>
      </c>
      <c r="C27" s="69" t="s">
        <v>1283</v>
      </c>
      <c r="D27" s="68" t="s">
        <v>1225</v>
      </c>
      <c r="E27" s="68" t="s">
        <v>1226</v>
      </c>
      <c r="F27" s="70">
        <v>21.1</v>
      </c>
      <c r="G27" s="70">
        <v>148.88999999999999</v>
      </c>
      <c r="H27" s="71">
        <f t="shared" si="0"/>
        <v>3141.58</v>
      </c>
    </row>
    <row r="28" spans="1:10" ht="36">
      <c r="A28" s="67" t="s">
        <v>1284</v>
      </c>
      <c r="B28" s="68" t="s">
        <v>1285</v>
      </c>
      <c r="C28" s="69" t="s">
        <v>1286</v>
      </c>
      <c r="D28" s="68" t="s">
        <v>1225</v>
      </c>
      <c r="E28" s="68" t="s">
        <v>1226</v>
      </c>
      <c r="F28" s="70">
        <v>64.900000000000006</v>
      </c>
      <c r="G28" s="70">
        <v>72.41</v>
      </c>
      <c r="H28" s="71">
        <f t="shared" si="0"/>
        <v>4699.41</v>
      </c>
    </row>
    <row r="29" spans="1:10" ht="24">
      <c r="A29" s="67" t="s">
        <v>1287</v>
      </c>
      <c r="B29" s="68" t="s">
        <v>1288</v>
      </c>
      <c r="C29" s="69" t="s">
        <v>1289</v>
      </c>
      <c r="D29" s="68" t="s">
        <v>1225</v>
      </c>
      <c r="E29" s="68" t="s">
        <v>1290</v>
      </c>
      <c r="F29" s="70">
        <v>319.63</v>
      </c>
      <c r="G29" s="70">
        <v>9.2899999999999991</v>
      </c>
      <c r="H29" s="71">
        <f t="shared" si="0"/>
        <v>2969.36</v>
      </c>
    </row>
    <row r="30" spans="1:10" ht="24">
      <c r="A30" s="67" t="s">
        <v>1291</v>
      </c>
      <c r="B30" s="68" t="s">
        <v>1292</v>
      </c>
      <c r="C30" s="69" t="s">
        <v>1293</v>
      </c>
      <c r="D30" s="68" t="s">
        <v>1225</v>
      </c>
      <c r="E30" s="68" t="s">
        <v>1290</v>
      </c>
      <c r="F30" s="70">
        <v>90.52</v>
      </c>
      <c r="G30" s="70">
        <v>13.44</v>
      </c>
      <c r="H30" s="71">
        <f t="shared" si="0"/>
        <v>1216.5899999999999</v>
      </c>
    </row>
    <row r="31" spans="1:10" ht="24">
      <c r="A31" s="67" t="s">
        <v>1294</v>
      </c>
      <c r="B31" s="68" t="s">
        <v>1295</v>
      </c>
      <c r="C31" s="69" t="s">
        <v>1296</v>
      </c>
      <c r="D31" s="68" t="s">
        <v>1225</v>
      </c>
      <c r="E31" s="68" t="s">
        <v>1226</v>
      </c>
      <c r="F31" s="70">
        <v>119</v>
      </c>
      <c r="G31" s="70">
        <v>1.62</v>
      </c>
      <c r="H31" s="71">
        <f t="shared" si="0"/>
        <v>192.78</v>
      </c>
    </row>
    <row r="32" spans="1:10" ht="36">
      <c r="A32" s="67" t="s">
        <v>1297</v>
      </c>
      <c r="B32" s="68" t="s">
        <v>1298</v>
      </c>
      <c r="C32" s="69" t="s">
        <v>1299</v>
      </c>
      <c r="D32" s="68" t="s">
        <v>1225</v>
      </c>
      <c r="E32" s="68" t="s">
        <v>1290</v>
      </c>
      <c r="F32" s="70">
        <v>45</v>
      </c>
      <c r="G32" s="70">
        <v>13.34</v>
      </c>
      <c r="H32" s="71">
        <f t="shared" si="0"/>
        <v>600.29999999999995</v>
      </c>
    </row>
    <row r="33" spans="1:8" ht="36">
      <c r="A33" s="67" t="s">
        <v>1300</v>
      </c>
      <c r="B33" s="68" t="s">
        <v>1301</v>
      </c>
      <c r="C33" s="69" t="s">
        <v>1302</v>
      </c>
      <c r="D33" s="68" t="s">
        <v>1225</v>
      </c>
      <c r="E33" s="68" t="s">
        <v>1269</v>
      </c>
      <c r="F33" s="70">
        <v>8.5</v>
      </c>
      <c r="G33" s="70">
        <v>544.51</v>
      </c>
      <c r="H33" s="71">
        <f t="shared" si="0"/>
        <v>4628.34</v>
      </c>
    </row>
    <row r="34" spans="1:8" ht="24">
      <c r="A34" s="67" t="s">
        <v>1303</v>
      </c>
      <c r="B34" s="68" t="s">
        <v>1304</v>
      </c>
      <c r="C34" s="69" t="s">
        <v>1305</v>
      </c>
      <c r="D34" s="68" t="s">
        <v>1225</v>
      </c>
      <c r="E34" s="68" t="s">
        <v>1226</v>
      </c>
      <c r="F34" s="70">
        <v>119</v>
      </c>
      <c r="G34" s="70">
        <v>52.12</v>
      </c>
      <c r="H34" s="71">
        <f t="shared" si="0"/>
        <v>6202.28</v>
      </c>
    </row>
    <row r="35" spans="1:8" ht="36">
      <c r="A35" s="67" t="s">
        <v>1306</v>
      </c>
      <c r="B35" s="68" t="s">
        <v>1307</v>
      </c>
      <c r="C35" s="69" t="s">
        <v>1308</v>
      </c>
      <c r="D35" s="68" t="s">
        <v>1225</v>
      </c>
      <c r="E35" s="68" t="s">
        <v>1226</v>
      </c>
      <c r="F35" s="70">
        <v>119</v>
      </c>
      <c r="G35" s="70">
        <v>21.51</v>
      </c>
      <c r="H35" s="71">
        <f t="shared" si="0"/>
        <v>2559.69</v>
      </c>
    </row>
    <row r="36" spans="1:8" ht="15" customHeight="1">
      <c r="A36" s="63" t="s">
        <v>1309</v>
      </c>
      <c r="B36" s="64" t="s">
        <v>1310</v>
      </c>
      <c r="C36" s="65"/>
      <c r="D36" s="66"/>
      <c r="E36" s="66"/>
      <c r="F36" s="66"/>
      <c r="G36" s="66"/>
      <c r="H36" s="66"/>
    </row>
    <row r="37" spans="1:8" ht="48">
      <c r="A37" s="67" t="s">
        <v>1311</v>
      </c>
      <c r="B37" s="68" t="s">
        <v>1312</v>
      </c>
      <c r="C37" s="69" t="s">
        <v>1313</v>
      </c>
      <c r="D37" s="68" t="s">
        <v>1225</v>
      </c>
      <c r="E37" s="68" t="s">
        <v>1226</v>
      </c>
      <c r="F37" s="70">
        <v>40.299999999999997</v>
      </c>
      <c r="G37" s="70">
        <v>57.51</v>
      </c>
      <c r="H37" s="71">
        <f t="shared" si="0"/>
        <v>2317.65</v>
      </c>
    </row>
    <row r="38" spans="1:8" ht="36">
      <c r="A38" s="67" t="s">
        <v>1314</v>
      </c>
      <c r="B38" s="68" t="s">
        <v>1315</v>
      </c>
      <c r="C38" s="69" t="s">
        <v>1316</v>
      </c>
      <c r="D38" s="68" t="s">
        <v>1225</v>
      </c>
      <c r="E38" s="68" t="s">
        <v>1226</v>
      </c>
      <c r="F38" s="70">
        <v>63.2</v>
      </c>
      <c r="G38" s="70">
        <v>130.5</v>
      </c>
      <c r="H38" s="71">
        <f t="shared" si="0"/>
        <v>8247.6</v>
      </c>
    </row>
    <row r="39" spans="1:8" ht="48">
      <c r="A39" s="67" t="s">
        <v>1317</v>
      </c>
      <c r="B39" s="68" t="s">
        <v>1318</v>
      </c>
      <c r="C39" s="69" t="s">
        <v>1319</v>
      </c>
      <c r="D39" s="68" t="s">
        <v>1225</v>
      </c>
      <c r="E39" s="68" t="s">
        <v>1290</v>
      </c>
      <c r="F39" s="70">
        <v>311.13</v>
      </c>
      <c r="G39" s="70">
        <v>9.2200000000000006</v>
      </c>
      <c r="H39" s="71">
        <f t="shared" si="0"/>
        <v>2868.62</v>
      </c>
    </row>
    <row r="40" spans="1:8" ht="48">
      <c r="A40" s="67" t="s">
        <v>1320</v>
      </c>
      <c r="B40" s="68" t="s">
        <v>1321</v>
      </c>
      <c r="C40" s="69" t="s">
        <v>1322</v>
      </c>
      <c r="D40" s="68" t="s">
        <v>1225</v>
      </c>
      <c r="E40" s="68" t="s">
        <v>1290</v>
      </c>
      <c r="F40" s="70">
        <v>52.3</v>
      </c>
      <c r="G40" s="70">
        <v>10.67</v>
      </c>
      <c r="H40" s="71">
        <f t="shared" si="0"/>
        <v>558.04</v>
      </c>
    </row>
    <row r="41" spans="1:8" ht="48">
      <c r="A41" s="67" t="s">
        <v>1323</v>
      </c>
      <c r="B41" s="68" t="s">
        <v>1324</v>
      </c>
      <c r="C41" s="69" t="s">
        <v>1325</v>
      </c>
      <c r="D41" s="68" t="s">
        <v>1225</v>
      </c>
      <c r="E41" s="68" t="s">
        <v>1290</v>
      </c>
      <c r="F41" s="70">
        <v>37.200000000000003</v>
      </c>
      <c r="G41" s="70">
        <v>13.46</v>
      </c>
      <c r="H41" s="71">
        <f t="shared" si="0"/>
        <v>500.71</v>
      </c>
    </row>
    <row r="42" spans="1:8" ht="36">
      <c r="A42" s="67" t="s">
        <v>1326</v>
      </c>
      <c r="B42" s="68" t="s">
        <v>1298</v>
      </c>
      <c r="C42" s="69" t="s">
        <v>1299</v>
      </c>
      <c r="D42" s="68" t="s">
        <v>1225</v>
      </c>
      <c r="E42" s="68" t="s">
        <v>1290</v>
      </c>
      <c r="F42" s="70">
        <v>45</v>
      </c>
      <c r="G42" s="70">
        <v>13.34</v>
      </c>
      <c r="H42" s="71">
        <f t="shared" si="0"/>
        <v>600.29999999999995</v>
      </c>
    </row>
    <row r="43" spans="1:8" ht="24">
      <c r="A43" s="67" t="s">
        <v>1327</v>
      </c>
      <c r="B43" s="68" t="s">
        <v>1328</v>
      </c>
      <c r="C43" s="69" t="s">
        <v>1329</v>
      </c>
      <c r="D43" s="68" t="s">
        <v>1225</v>
      </c>
      <c r="E43" s="68" t="s">
        <v>1269</v>
      </c>
      <c r="F43" s="70">
        <v>6.1</v>
      </c>
      <c r="G43" s="70">
        <v>401.11</v>
      </c>
      <c r="H43" s="71">
        <f t="shared" si="0"/>
        <v>2446.77</v>
      </c>
    </row>
    <row r="44" spans="1:8" ht="24">
      <c r="A44" s="67" t="s">
        <v>1330</v>
      </c>
      <c r="B44" s="68" t="s">
        <v>1331</v>
      </c>
      <c r="C44" s="69" t="s">
        <v>1332</v>
      </c>
      <c r="D44" s="68" t="s">
        <v>1225</v>
      </c>
      <c r="E44" s="68" t="s">
        <v>1269</v>
      </c>
      <c r="F44" s="70">
        <v>6.1</v>
      </c>
      <c r="G44" s="70">
        <v>165.38</v>
      </c>
      <c r="H44" s="71">
        <f t="shared" si="0"/>
        <v>1008.82</v>
      </c>
    </row>
    <row r="45" spans="1:8" ht="15" customHeight="1">
      <c r="A45" s="63" t="s">
        <v>1333</v>
      </c>
      <c r="B45" s="64" t="s">
        <v>1334</v>
      </c>
      <c r="C45" s="65"/>
      <c r="D45" s="66"/>
      <c r="E45" s="66"/>
      <c r="F45" s="66"/>
      <c r="G45" s="66"/>
      <c r="H45" s="66"/>
    </row>
    <row r="46" spans="1:8" ht="48">
      <c r="A46" s="67" t="s">
        <v>1335</v>
      </c>
      <c r="B46" s="68" t="s">
        <v>1336</v>
      </c>
      <c r="C46" s="69" t="s">
        <v>1337</v>
      </c>
      <c r="D46" s="68" t="s">
        <v>1225</v>
      </c>
      <c r="E46" s="68" t="s">
        <v>1226</v>
      </c>
      <c r="F46" s="70">
        <v>268.08999999999997</v>
      </c>
      <c r="G46" s="70">
        <v>66.14</v>
      </c>
      <c r="H46" s="71">
        <f t="shared" si="0"/>
        <v>17731.47</v>
      </c>
    </row>
    <row r="47" spans="1:8" ht="36">
      <c r="A47" s="67" t="s">
        <v>1338</v>
      </c>
      <c r="B47" s="68" t="s">
        <v>1339</v>
      </c>
      <c r="C47" s="69" t="s">
        <v>1340</v>
      </c>
      <c r="D47" s="68" t="s">
        <v>1225</v>
      </c>
      <c r="E47" s="68" t="s">
        <v>1226</v>
      </c>
      <c r="F47" s="70">
        <v>41.65</v>
      </c>
      <c r="G47" s="70">
        <v>112.9</v>
      </c>
      <c r="H47" s="71">
        <f t="shared" si="0"/>
        <v>4702.29</v>
      </c>
    </row>
    <row r="48" spans="1:8" ht="15" customHeight="1">
      <c r="A48" s="63" t="s">
        <v>1341</v>
      </c>
      <c r="B48" s="64" t="s">
        <v>1342</v>
      </c>
      <c r="C48" s="65"/>
      <c r="D48" s="66"/>
      <c r="E48" s="66"/>
      <c r="F48" s="66"/>
      <c r="G48" s="66"/>
      <c r="H48" s="66"/>
    </row>
    <row r="49" spans="1:8" ht="24">
      <c r="A49" s="67" t="s">
        <v>1343</v>
      </c>
      <c r="B49" s="68" t="s">
        <v>1344</v>
      </c>
      <c r="C49" s="69" t="s">
        <v>1345</v>
      </c>
      <c r="D49" s="68" t="s">
        <v>1225</v>
      </c>
      <c r="E49" s="68" t="s">
        <v>1230</v>
      </c>
      <c r="F49" s="70">
        <v>6.5</v>
      </c>
      <c r="G49" s="70">
        <v>23.69</v>
      </c>
      <c r="H49" s="71">
        <f t="shared" si="0"/>
        <v>153.99</v>
      </c>
    </row>
    <row r="50" spans="1:8" ht="24">
      <c r="A50" s="67" t="s">
        <v>1346</v>
      </c>
      <c r="B50" s="68" t="s">
        <v>1347</v>
      </c>
      <c r="C50" s="69" t="s">
        <v>1348</v>
      </c>
      <c r="D50" s="68" t="s">
        <v>1225</v>
      </c>
      <c r="E50" s="68" t="s">
        <v>1230</v>
      </c>
      <c r="F50" s="70">
        <v>15</v>
      </c>
      <c r="G50" s="70">
        <v>31.3</v>
      </c>
      <c r="H50" s="71">
        <f t="shared" si="0"/>
        <v>469.5</v>
      </c>
    </row>
    <row r="51" spans="1:8" ht="24">
      <c r="A51" s="67" t="s">
        <v>1349</v>
      </c>
      <c r="B51" s="68" t="s">
        <v>1350</v>
      </c>
      <c r="C51" s="69" t="s">
        <v>1351</v>
      </c>
      <c r="D51" s="68" t="s">
        <v>1225</v>
      </c>
      <c r="E51" s="68" t="s">
        <v>1230</v>
      </c>
      <c r="F51" s="70">
        <v>5</v>
      </c>
      <c r="G51" s="70">
        <v>39.43</v>
      </c>
      <c r="H51" s="71">
        <f t="shared" si="0"/>
        <v>197.15</v>
      </c>
    </row>
    <row r="52" spans="1:8" ht="24">
      <c r="A52" s="67" t="s">
        <v>1352</v>
      </c>
      <c r="B52" s="68" t="s">
        <v>1353</v>
      </c>
      <c r="C52" s="69" t="s">
        <v>1354</v>
      </c>
      <c r="D52" s="68" t="s">
        <v>1225</v>
      </c>
      <c r="E52" s="68" t="s">
        <v>1230</v>
      </c>
      <c r="F52" s="70">
        <v>15</v>
      </c>
      <c r="G52" s="70">
        <v>30.74</v>
      </c>
      <c r="H52" s="71">
        <f t="shared" si="0"/>
        <v>461.1</v>
      </c>
    </row>
    <row r="53" spans="1:8" ht="24">
      <c r="A53" s="67" t="s">
        <v>1355</v>
      </c>
      <c r="B53" s="68" t="s">
        <v>1356</v>
      </c>
      <c r="C53" s="69" t="s">
        <v>1357</v>
      </c>
      <c r="D53" s="68" t="s">
        <v>1225</v>
      </c>
      <c r="E53" s="68" t="s">
        <v>1230</v>
      </c>
      <c r="F53" s="70">
        <v>5</v>
      </c>
      <c r="G53" s="70">
        <v>37.01</v>
      </c>
      <c r="H53" s="71">
        <f t="shared" si="0"/>
        <v>185.05</v>
      </c>
    </row>
    <row r="54" spans="1:8" ht="15" customHeight="1">
      <c r="A54" s="63" t="s">
        <v>1358</v>
      </c>
      <c r="B54" s="64" t="s">
        <v>1359</v>
      </c>
      <c r="C54" s="65"/>
      <c r="D54" s="66"/>
      <c r="E54" s="66"/>
      <c r="F54" s="66"/>
      <c r="G54" s="66"/>
      <c r="H54" s="66"/>
    </row>
    <row r="55" spans="1:8" ht="24">
      <c r="A55" s="67" t="s">
        <v>1360</v>
      </c>
      <c r="B55" s="68" t="s">
        <v>1361</v>
      </c>
      <c r="C55" s="69" t="s">
        <v>1362</v>
      </c>
      <c r="D55" s="68" t="s">
        <v>1225</v>
      </c>
      <c r="E55" s="68" t="s">
        <v>1226</v>
      </c>
      <c r="F55" s="70">
        <v>136</v>
      </c>
      <c r="G55" s="70">
        <v>38.909999999999997</v>
      </c>
      <c r="H55" s="71">
        <f t="shared" si="0"/>
        <v>5291.76</v>
      </c>
    </row>
    <row r="56" spans="1:8" ht="24">
      <c r="A56" s="67" t="s">
        <v>1363</v>
      </c>
      <c r="B56" s="68" t="s">
        <v>1364</v>
      </c>
      <c r="C56" s="69" t="s">
        <v>1365</v>
      </c>
      <c r="D56" s="68" t="s">
        <v>1225</v>
      </c>
      <c r="E56" s="68" t="s">
        <v>1226</v>
      </c>
      <c r="F56" s="70">
        <v>136</v>
      </c>
      <c r="G56" s="70">
        <v>156.26</v>
      </c>
      <c r="H56" s="71">
        <f t="shared" si="0"/>
        <v>21251.360000000001</v>
      </c>
    </row>
    <row r="57" spans="1:8" ht="24">
      <c r="A57" s="67" t="s">
        <v>1366</v>
      </c>
      <c r="B57" s="68" t="s">
        <v>1367</v>
      </c>
      <c r="C57" s="69" t="s">
        <v>1368</v>
      </c>
      <c r="D57" s="68" t="s">
        <v>1225</v>
      </c>
      <c r="E57" s="68" t="s">
        <v>1230</v>
      </c>
      <c r="F57" s="70">
        <v>33</v>
      </c>
      <c r="G57" s="70">
        <v>36.56</v>
      </c>
      <c r="H57" s="71">
        <f t="shared" si="0"/>
        <v>1206.48</v>
      </c>
    </row>
    <row r="58" spans="1:8" ht="24">
      <c r="A58" s="67" t="s">
        <v>1369</v>
      </c>
      <c r="B58" s="68" t="s">
        <v>1370</v>
      </c>
      <c r="C58" s="69" t="s">
        <v>1371</v>
      </c>
      <c r="D58" s="68" t="s">
        <v>1237</v>
      </c>
      <c r="E58" s="68" t="s">
        <v>1372</v>
      </c>
      <c r="F58" s="70">
        <v>33</v>
      </c>
      <c r="G58" s="70">
        <v>69.959999999999994</v>
      </c>
      <c r="H58" s="71">
        <f t="shared" si="0"/>
        <v>2308.6799999999998</v>
      </c>
    </row>
    <row r="59" spans="1:8" ht="15" customHeight="1">
      <c r="A59" s="63" t="s">
        <v>1373</v>
      </c>
      <c r="B59" s="64" t="s">
        <v>1374</v>
      </c>
      <c r="C59" s="65"/>
      <c r="D59" s="66"/>
      <c r="E59" s="66"/>
      <c r="F59" s="66"/>
      <c r="G59" s="66"/>
      <c r="H59" s="66"/>
    </row>
    <row r="60" spans="1:8" ht="48">
      <c r="A60" s="67" t="s">
        <v>1375</v>
      </c>
      <c r="B60" s="68" t="s">
        <v>1376</v>
      </c>
      <c r="C60" s="69" t="s">
        <v>1377</v>
      </c>
      <c r="D60" s="68" t="s">
        <v>1225</v>
      </c>
      <c r="E60" s="68" t="s">
        <v>1226</v>
      </c>
      <c r="F60" s="70">
        <v>536</v>
      </c>
      <c r="G60" s="70">
        <v>7.15</v>
      </c>
      <c r="H60" s="71">
        <f t="shared" si="0"/>
        <v>3832.4</v>
      </c>
    </row>
    <row r="61" spans="1:8" ht="48">
      <c r="A61" s="67" t="s">
        <v>1378</v>
      </c>
      <c r="B61" s="68" t="s">
        <v>1379</v>
      </c>
      <c r="C61" s="69" t="s">
        <v>1380</v>
      </c>
      <c r="D61" s="68" t="s">
        <v>1225</v>
      </c>
      <c r="E61" s="68" t="s">
        <v>1226</v>
      </c>
      <c r="F61" s="70">
        <v>174.71</v>
      </c>
      <c r="G61" s="70">
        <v>44.91</v>
      </c>
      <c r="H61" s="71">
        <f t="shared" si="0"/>
        <v>7846.23</v>
      </c>
    </row>
    <row r="62" spans="1:8" ht="60">
      <c r="A62" s="67" t="s">
        <v>1381</v>
      </c>
      <c r="B62" s="68" t="s">
        <v>1382</v>
      </c>
      <c r="C62" s="69" t="s">
        <v>1383</v>
      </c>
      <c r="D62" s="68" t="s">
        <v>1225</v>
      </c>
      <c r="E62" s="68" t="s">
        <v>1226</v>
      </c>
      <c r="F62" s="70">
        <v>361</v>
      </c>
      <c r="G62" s="70">
        <v>28.76</v>
      </c>
      <c r="H62" s="71">
        <f t="shared" si="0"/>
        <v>10382.36</v>
      </c>
    </row>
    <row r="63" spans="1:8" ht="48">
      <c r="A63" s="67" t="s">
        <v>1384</v>
      </c>
      <c r="B63" s="68" t="s">
        <v>1385</v>
      </c>
      <c r="C63" s="69" t="s">
        <v>1386</v>
      </c>
      <c r="D63" s="68" t="s">
        <v>1237</v>
      </c>
      <c r="E63" s="68" t="s">
        <v>1238</v>
      </c>
      <c r="F63" s="70">
        <v>316</v>
      </c>
      <c r="G63" s="70">
        <v>64.73</v>
      </c>
      <c r="H63" s="71">
        <f t="shared" si="0"/>
        <v>20454.68</v>
      </c>
    </row>
    <row r="64" spans="1:8">
      <c r="A64" s="63" t="s">
        <v>1387</v>
      </c>
      <c r="B64" s="64" t="s">
        <v>1388</v>
      </c>
      <c r="C64" s="65"/>
      <c r="D64" s="66"/>
      <c r="E64" s="66"/>
      <c r="F64" s="66"/>
      <c r="G64" s="66"/>
      <c r="H64" s="66"/>
    </row>
    <row r="65" spans="1:8" ht="24">
      <c r="A65" s="67" t="s">
        <v>1389</v>
      </c>
      <c r="B65" s="68" t="s">
        <v>1390</v>
      </c>
      <c r="C65" s="69" t="s">
        <v>1391</v>
      </c>
      <c r="D65" s="68" t="s">
        <v>1225</v>
      </c>
      <c r="E65" s="68" t="s">
        <v>1226</v>
      </c>
      <c r="F65" s="70">
        <v>112</v>
      </c>
      <c r="G65" s="70">
        <v>57.42</v>
      </c>
      <c r="H65" s="71">
        <f t="shared" si="0"/>
        <v>6431.04</v>
      </c>
    </row>
    <row r="66" spans="1:8">
      <c r="A66" s="63" t="s">
        <v>1392</v>
      </c>
      <c r="B66" s="64" t="s">
        <v>1393</v>
      </c>
      <c r="C66" s="65"/>
      <c r="D66" s="66"/>
      <c r="E66" s="66"/>
      <c r="F66" s="66"/>
      <c r="G66" s="66"/>
      <c r="H66" s="66"/>
    </row>
    <row r="67" spans="1:8" ht="36">
      <c r="A67" s="67" t="s">
        <v>1394</v>
      </c>
      <c r="B67" s="68" t="s">
        <v>1395</v>
      </c>
      <c r="C67" s="69" t="s">
        <v>1396</v>
      </c>
      <c r="D67" s="68" t="s">
        <v>1225</v>
      </c>
      <c r="E67" s="68" t="s">
        <v>1226</v>
      </c>
      <c r="F67" s="70">
        <v>112</v>
      </c>
      <c r="G67" s="70">
        <v>41.57</v>
      </c>
      <c r="H67" s="71">
        <f t="shared" si="0"/>
        <v>4655.84</v>
      </c>
    </row>
    <row r="68" spans="1:8" ht="24">
      <c r="A68" s="67" t="s">
        <v>1397</v>
      </c>
      <c r="B68" s="68" t="s">
        <v>1398</v>
      </c>
      <c r="C68" s="69" t="s">
        <v>1399</v>
      </c>
      <c r="D68" s="68" t="s">
        <v>1225</v>
      </c>
      <c r="E68" s="68" t="s">
        <v>1226</v>
      </c>
      <c r="F68" s="70">
        <v>112</v>
      </c>
      <c r="G68" s="70">
        <v>33.72</v>
      </c>
      <c r="H68" s="71">
        <f t="shared" si="0"/>
        <v>3776.64</v>
      </c>
    </row>
    <row r="69" spans="1:8">
      <c r="A69" s="63" t="s">
        <v>1400</v>
      </c>
      <c r="B69" s="64" t="s">
        <v>1401</v>
      </c>
      <c r="C69" s="65"/>
      <c r="D69" s="66"/>
      <c r="E69" s="66"/>
      <c r="F69" s="66"/>
      <c r="G69" s="66"/>
      <c r="H69" s="66"/>
    </row>
    <row r="70" spans="1:8" ht="24">
      <c r="A70" s="67" t="s">
        <v>1402</v>
      </c>
      <c r="B70" s="68" t="s">
        <v>1403</v>
      </c>
      <c r="C70" s="69" t="s">
        <v>1404</v>
      </c>
      <c r="D70" s="68" t="s">
        <v>1225</v>
      </c>
      <c r="E70" s="68" t="s">
        <v>1226</v>
      </c>
      <c r="F70" s="70">
        <v>174.71</v>
      </c>
      <c r="G70" s="70">
        <v>2.08</v>
      </c>
      <c r="H70" s="71">
        <f t="shared" si="0"/>
        <v>363.4</v>
      </c>
    </row>
    <row r="71" spans="1:8" ht="24">
      <c r="A71" s="67" t="s">
        <v>1405</v>
      </c>
      <c r="B71" s="68" t="s">
        <v>1406</v>
      </c>
      <c r="C71" s="69" t="s">
        <v>1407</v>
      </c>
      <c r="D71" s="68" t="s">
        <v>1225</v>
      </c>
      <c r="E71" s="68" t="s">
        <v>1226</v>
      </c>
      <c r="F71" s="70">
        <v>174.71</v>
      </c>
      <c r="G71" s="70">
        <v>20.92</v>
      </c>
      <c r="H71" s="71">
        <f t="shared" si="0"/>
        <v>3654.93</v>
      </c>
    </row>
    <row r="72" spans="1:8" ht="24">
      <c r="A72" s="67" t="s">
        <v>1408</v>
      </c>
      <c r="B72" s="68" t="s">
        <v>1409</v>
      </c>
      <c r="C72" s="69" t="s">
        <v>1410</v>
      </c>
      <c r="D72" s="68" t="s">
        <v>1225</v>
      </c>
      <c r="E72" s="68" t="s">
        <v>1226</v>
      </c>
      <c r="F72" s="70">
        <v>174.71</v>
      </c>
      <c r="G72" s="70">
        <v>11.55</v>
      </c>
      <c r="H72" s="71">
        <f t="shared" si="0"/>
        <v>2017.9</v>
      </c>
    </row>
    <row r="73" spans="1:8" ht="24">
      <c r="A73" s="67" t="s">
        <v>1411</v>
      </c>
      <c r="B73" s="68" t="s">
        <v>1412</v>
      </c>
      <c r="C73" s="69" t="s">
        <v>1413</v>
      </c>
      <c r="D73" s="68" t="s">
        <v>1225</v>
      </c>
      <c r="E73" s="68" t="s">
        <v>1226</v>
      </c>
      <c r="F73" s="70">
        <v>30.5</v>
      </c>
      <c r="G73" s="70">
        <v>2.65</v>
      </c>
      <c r="H73" s="71">
        <f t="shared" si="0"/>
        <v>80.83</v>
      </c>
    </row>
    <row r="74" spans="1:8" ht="24">
      <c r="A74" s="67" t="s">
        <v>1414</v>
      </c>
      <c r="B74" s="68" t="s">
        <v>1415</v>
      </c>
      <c r="C74" s="69" t="s">
        <v>1416</v>
      </c>
      <c r="D74" s="68" t="s">
        <v>1225</v>
      </c>
      <c r="E74" s="68" t="s">
        <v>1226</v>
      </c>
      <c r="F74" s="70">
        <v>30.5</v>
      </c>
      <c r="G74" s="70">
        <v>11.73</v>
      </c>
      <c r="H74" s="71">
        <f t="shared" ref="H74:H80" si="1">ROUND(F74*G74,2)</f>
        <v>357.77</v>
      </c>
    </row>
    <row r="75" spans="1:8" ht="24">
      <c r="A75" s="67" t="s">
        <v>1417</v>
      </c>
      <c r="B75" s="68" t="s">
        <v>1418</v>
      </c>
      <c r="C75" s="69" t="s">
        <v>1419</v>
      </c>
      <c r="D75" s="68" t="s">
        <v>1225</v>
      </c>
      <c r="E75" s="68" t="s">
        <v>1226</v>
      </c>
      <c r="F75" s="70">
        <v>30.5</v>
      </c>
      <c r="G75" s="70">
        <v>9.09</v>
      </c>
      <c r="H75" s="71">
        <f t="shared" si="1"/>
        <v>277.25</v>
      </c>
    </row>
    <row r="76" spans="1:8" ht="24">
      <c r="A76" s="67" t="s">
        <v>1420</v>
      </c>
      <c r="B76" s="68" t="s">
        <v>1421</v>
      </c>
      <c r="C76" s="69" t="s">
        <v>1422</v>
      </c>
      <c r="D76" s="68" t="s">
        <v>1225</v>
      </c>
      <c r="E76" s="68" t="s">
        <v>1226</v>
      </c>
      <c r="F76" s="70">
        <v>112</v>
      </c>
      <c r="G76" s="70">
        <v>2.89</v>
      </c>
      <c r="H76" s="71">
        <f t="shared" si="1"/>
        <v>323.68</v>
      </c>
    </row>
    <row r="77" spans="1:8" ht="24">
      <c r="A77" s="67" t="s">
        <v>1423</v>
      </c>
      <c r="B77" s="68" t="s">
        <v>1424</v>
      </c>
      <c r="C77" s="69" t="s">
        <v>1425</v>
      </c>
      <c r="D77" s="68" t="s">
        <v>1225</v>
      </c>
      <c r="E77" s="68" t="s">
        <v>1226</v>
      </c>
      <c r="F77" s="70">
        <v>112</v>
      </c>
      <c r="G77" s="70">
        <v>21.94</v>
      </c>
      <c r="H77" s="71">
        <f t="shared" si="1"/>
        <v>2457.2800000000002</v>
      </c>
    </row>
    <row r="78" spans="1:8" ht="24">
      <c r="A78" s="67" t="s">
        <v>1426</v>
      </c>
      <c r="B78" s="68" t="s">
        <v>1427</v>
      </c>
      <c r="C78" s="69" t="s">
        <v>1428</v>
      </c>
      <c r="D78" s="68" t="s">
        <v>1225</v>
      </c>
      <c r="E78" s="68" t="s">
        <v>1226</v>
      </c>
      <c r="F78" s="70">
        <v>112</v>
      </c>
      <c r="G78" s="70">
        <v>10.210000000000001</v>
      </c>
      <c r="H78" s="71">
        <f t="shared" si="1"/>
        <v>1143.52</v>
      </c>
    </row>
    <row r="79" spans="1:8" ht="36">
      <c r="A79" s="67" t="s">
        <v>1429</v>
      </c>
      <c r="B79" s="68" t="s">
        <v>1430</v>
      </c>
      <c r="C79" s="69" t="s">
        <v>1431</v>
      </c>
      <c r="D79" s="68" t="s">
        <v>1225</v>
      </c>
      <c r="E79" s="68" t="s">
        <v>1226</v>
      </c>
      <c r="F79" s="70">
        <v>5.98</v>
      </c>
      <c r="G79" s="70">
        <v>18.8</v>
      </c>
      <c r="H79" s="71">
        <f t="shared" si="1"/>
        <v>112.42</v>
      </c>
    </row>
    <row r="80" spans="1:8" ht="48">
      <c r="A80" s="67" t="s">
        <v>1432</v>
      </c>
      <c r="B80" s="68" t="s">
        <v>1433</v>
      </c>
      <c r="C80" s="69" t="s">
        <v>1434</v>
      </c>
      <c r="D80" s="68" t="s">
        <v>1225</v>
      </c>
      <c r="E80" s="68" t="s">
        <v>1226</v>
      </c>
      <c r="F80" s="70">
        <v>11.96</v>
      </c>
      <c r="G80" s="70">
        <v>18.09</v>
      </c>
      <c r="H80" s="71">
        <f t="shared" si="1"/>
        <v>216.36</v>
      </c>
    </row>
    <row r="81" spans="1:8" ht="15" customHeight="1">
      <c r="A81" s="63" t="s">
        <v>1435</v>
      </c>
      <c r="B81" s="64" t="s">
        <v>1436</v>
      </c>
      <c r="C81" s="65"/>
      <c r="D81" s="66"/>
      <c r="E81" s="66"/>
      <c r="F81" s="66"/>
      <c r="G81" s="66"/>
      <c r="H81" s="66"/>
    </row>
    <row r="82" spans="1:8" ht="36">
      <c r="A82" s="67" t="s">
        <v>1437</v>
      </c>
      <c r="B82" s="68" t="s">
        <v>1438</v>
      </c>
      <c r="C82" s="69" t="s">
        <v>1439</v>
      </c>
      <c r="D82" s="68" t="s">
        <v>1237</v>
      </c>
      <c r="E82" s="68" t="s">
        <v>1226</v>
      </c>
      <c r="F82" s="70">
        <v>29.86</v>
      </c>
      <c r="G82" s="70">
        <v>577.70000000000005</v>
      </c>
      <c r="H82" s="71">
        <f t="shared" ref="H82:H101" si="2">ROUND(F82*G82,2)</f>
        <v>17250.12</v>
      </c>
    </row>
    <row r="83" spans="1:8" ht="36">
      <c r="A83" s="67" t="s">
        <v>1440</v>
      </c>
      <c r="B83" s="68" t="s">
        <v>1441</v>
      </c>
      <c r="C83" s="69" t="s">
        <v>1442</v>
      </c>
      <c r="D83" s="68" t="s">
        <v>1237</v>
      </c>
      <c r="E83" s="68" t="s">
        <v>1226</v>
      </c>
      <c r="F83" s="70">
        <v>4.2</v>
      </c>
      <c r="G83" s="70">
        <v>462.81</v>
      </c>
      <c r="H83" s="71">
        <f t="shared" si="2"/>
        <v>1943.8</v>
      </c>
    </row>
    <row r="84" spans="1:8" ht="48">
      <c r="A84" s="67" t="s">
        <v>1443</v>
      </c>
      <c r="B84" s="68" t="s">
        <v>1444</v>
      </c>
      <c r="C84" s="69" t="s">
        <v>1445</v>
      </c>
      <c r="D84" s="68" t="s">
        <v>1237</v>
      </c>
      <c r="E84" s="68" t="s">
        <v>1246</v>
      </c>
      <c r="F84" s="70">
        <v>4</v>
      </c>
      <c r="G84" s="70">
        <v>755.13</v>
      </c>
      <c r="H84" s="71">
        <f t="shared" si="2"/>
        <v>3020.52</v>
      </c>
    </row>
    <row r="85" spans="1:8" ht="36">
      <c r="A85" s="67" t="s">
        <v>1446</v>
      </c>
      <c r="B85" s="68" t="s">
        <v>1447</v>
      </c>
      <c r="C85" s="69" t="s">
        <v>1448</v>
      </c>
      <c r="D85" s="68" t="s">
        <v>1237</v>
      </c>
      <c r="E85" s="68" t="s">
        <v>1242</v>
      </c>
      <c r="F85" s="70">
        <v>1</v>
      </c>
      <c r="G85" s="70">
        <v>1529.62</v>
      </c>
      <c r="H85" s="71">
        <f t="shared" si="2"/>
        <v>1529.62</v>
      </c>
    </row>
    <row r="86" spans="1:8" ht="36">
      <c r="A86" s="67" t="s">
        <v>1449</v>
      </c>
      <c r="B86" s="68" t="s">
        <v>1450</v>
      </c>
      <c r="C86" s="69" t="s">
        <v>1451</v>
      </c>
      <c r="D86" s="68" t="s">
        <v>1225</v>
      </c>
      <c r="E86" s="68" t="s">
        <v>1246</v>
      </c>
      <c r="F86" s="70">
        <v>5</v>
      </c>
      <c r="G86" s="70">
        <v>242.63</v>
      </c>
      <c r="H86" s="71">
        <f t="shared" si="2"/>
        <v>1213.1500000000001</v>
      </c>
    </row>
    <row r="87" spans="1:8" ht="36">
      <c r="A87" s="67" t="s">
        <v>1452</v>
      </c>
      <c r="B87" s="68" t="s">
        <v>1453</v>
      </c>
      <c r="C87" s="69" t="s">
        <v>1454</v>
      </c>
      <c r="D87" s="68" t="s">
        <v>1225</v>
      </c>
      <c r="E87" s="68" t="s">
        <v>1230</v>
      </c>
      <c r="F87" s="70">
        <v>35.53</v>
      </c>
      <c r="G87" s="70">
        <v>17.36</v>
      </c>
      <c r="H87" s="71">
        <f t="shared" si="2"/>
        <v>616.79999999999995</v>
      </c>
    </row>
    <row r="88" spans="1:8" ht="36">
      <c r="A88" s="67" t="s">
        <v>1455</v>
      </c>
      <c r="B88" s="68" t="s">
        <v>1456</v>
      </c>
      <c r="C88" s="69" t="s">
        <v>1457</v>
      </c>
      <c r="D88" s="68" t="s">
        <v>1225</v>
      </c>
      <c r="E88" s="68" t="s">
        <v>1230</v>
      </c>
      <c r="F88" s="70">
        <v>9</v>
      </c>
      <c r="G88" s="70">
        <v>21.9</v>
      </c>
      <c r="H88" s="71">
        <f t="shared" si="2"/>
        <v>197.1</v>
      </c>
    </row>
    <row r="89" spans="1:8" ht="36">
      <c r="A89" s="67" t="s">
        <v>1458</v>
      </c>
      <c r="B89" s="68" t="s">
        <v>1459</v>
      </c>
      <c r="C89" s="69" t="s">
        <v>1460</v>
      </c>
      <c r="D89" s="68" t="s">
        <v>1225</v>
      </c>
      <c r="E89" s="68" t="s">
        <v>1246</v>
      </c>
      <c r="F89" s="70">
        <v>8</v>
      </c>
      <c r="G89" s="70">
        <v>8.41</v>
      </c>
      <c r="H89" s="71">
        <f t="shared" si="2"/>
        <v>67.28</v>
      </c>
    </row>
    <row r="90" spans="1:8" ht="36">
      <c r="A90" s="67" t="s">
        <v>1461</v>
      </c>
      <c r="B90" s="68" t="s">
        <v>1462</v>
      </c>
      <c r="C90" s="69" t="s">
        <v>1463</v>
      </c>
      <c r="D90" s="68" t="s">
        <v>1225</v>
      </c>
      <c r="E90" s="68" t="s">
        <v>1246</v>
      </c>
      <c r="F90" s="70">
        <v>3</v>
      </c>
      <c r="G90" s="70">
        <v>8.83</v>
      </c>
      <c r="H90" s="71">
        <f t="shared" si="2"/>
        <v>26.49</v>
      </c>
    </row>
    <row r="91" spans="1:8" ht="36">
      <c r="A91" s="67" t="s">
        <v>1464</v>
      </c>
      <c r="B91" s="68" t="s">
        <v>1465</v>
      </c>
      <c r="C91" s="69" t="s">
        <v>1466</v>
      </c>
      <c r="D91" s="68" t="s">
        <v>1225</v>
      </c>
      <c r="E91" s="68" t="s">
        <v>1230</v>
      </c>
      <c r="F91" s="70">
        <v>9.9</v>
      </c>
      <c r="G91" s="70">
        <v>14.96</v>
      </c>
      <c r="H91" s="71">
        <f t="shared" si="2"/>
        <v>148.1</v>
      </c>
    </row>
    <row r="92" spans="1:8" ht="24">
      <c r="A92" s="67" t="s">
        <v>1467</v>
      </c>
      <c r="B92" s="68" t="s">
        <v>1468</v>
      </c>
      <c r="C92" s="69" t="s">
        <v>1469</v>
      </c>
      <c r="D92" s="68" t="s">
        <v>1225</v>
      </c>
      <c r="E92" s="68" t="s">
        <v>1246</v>
      </c>
      <c r="F92" s="70">
        <v>3</v>
      </c>
      <c r="G92" s="70">
        <v>4.2699999999999996</v>
      </c>
      <c r="H92" s="71">
        <f t="shared" si="2"/>
        <v>12.81</v>
      </c>
    </row>
    <row r="93" spans="1:8" ht="36">
      <c r="A93" s="67" t="s">
        <v>1470</v>
      </c>
      <c r="B93" s="68" t="s">
        <v>1471</v>
      </c>
      <c r="C93" s="69" t="s">
        <v>1472</v>
      </c>
      <c r="D93" s="68" t="s">
        <v>1225</v>
      </c>
      <c r="E93" s="68" t="s">
        <v>1246</v>
      </c>
      <c r="F93" s="70">
        <v>3</v>
      </c>
      <c r="G93" s="70">
        <v>14.72</v>
      </c>
      <c r="H93" s="71">
        <f t="shared" si="2"/>
        <v>44.16</v>
      </c>
    </row>
    <row r="94" spans="1:8" ht="24">
      <c r="A94" s="67" t="s">
        <v>1473</v>
      </c>
      <c r="B94" s="68" t="s">
        <v>1474</v>
      </c>
      <c r="C94" s="69" t="s">
        <v>1475</v>
      </c>
      <c r="D94" s="68" t="s">
        <v>1225</v>
      </c>
      <c r="E94" s="68" t="s">
        <v>1230</v>
      </c>
      <c r="F94" s="70">
        <v>59.16</v>
      </c>
      <c r="G94" s="70">
        <v>17.170000000000002</v>
      </c>
      <c r="H94" s="71">
        <f t="shared" si="2"/>
        <v>1015.78</v>
      </c>
    </row>
    <row r="95" spans="1:8" ht="36">
      <c r="A95" s="67" t="s">
        <v>1476</v>
      </c>
      <c r="B95" s="68" t="s">
        <v>1477</v>
      </c>
      <c r="C95" s="69" t="s">
        <v>1478</v>
      </c>
      <c r="D95" s="68" t="s">
        <v>1225</v>
      </c>
      <c r="E95" s="68" t="s">
        <v>1246</v>
      </c>
      <c r="F95" s="70">
        <v>4</v>
      </c>
      <c r="G95" s="70">
        <v>12.09</v>
      </c>
      <c r="H95" s="71">
        <f t="shared" si="2"/>
        <v>48.36</v>
      </c>
    </row>
    <row r="96" spans="1:8" ht="36">
      <c r="A96" s="67" t="s">
        <v>1479</v>
      </c>
      <c r="B96" s="68" t="s">
        <v>1477</v>
      </c>
      <c r="C96" s="69" t="s">
        <v>1478</v>
      </c>
      <c r="D96" s="68" t="s">
        <v>1225</v>
      </c>
      <c r="E96" s="68" t="s">
        <v>1246</v>
      </c>
      <c r="F96" s="70">
        <v>6</v>
      </c>
      <c r="G96" s="70">
        <v>12.09</v>
      </c>
      <c r="H96" s="71">
        <f t="shared" si="2"/>
        <v>72.540000000000006</v>
      </c>
    </row>
    <row r="97" spans="1:8" ht="24">
      <c r="A97" s="67" t="s">
        <v>1480</v>
      </c>
      <c r="B97" s="68" t="s">
        <v>1481</v>
      </c>
      <c r="C97" s="69" t="s">
        <v>1482</v>
      </c>
      <c r="D97" s="68" t="s">
        <v>1225</v>
      </c>
      <c r="E97" s="68" t="s">
        <v>1246</v>
      </c>
      <c r="F97" s="70">
        <v>1</v>
      </c>
      <c r="G97" s="70">
        <v>132.41</v>
      </c>
      <c r="H97" s="71">
        <f t="shared" si="2"/>
        <v>132.41</v>
      </c>
    </row>
    <row r="98" spans="1:8" ht="24">
      <c r="A98" s="67" t="s">
        <v>1483</v>
      </c>
      <c r="B98" s="68" t="s">
        <v>1484</v>
      </c>
      <c r="C98" s="69" t="s">
        <v>1485</v>
      </c>
      <c r="D98" s="68" t="s">
        <v>1225</v>
      </c>
      <c r="E98" s="68" t="s">
        <v>1246</v>
      </c>
      <c r="F98" s="70">
        <v>3</v>
      </c>
      <c r="G98" s="70">
        <v>9.89</v>
      </c>
      <c r="H98" s="71">
        <f t="shared" si="2"/>
        <v>29.67</v>
      </c>
    </row>
    <row r="99" spans="1:8" ht="48">
      <c r="A99" s="67" t="s">
        <v>1486</v>
      </c>
      <c r="B99" s="68" t="s">
        <v>1487</v>
      </c>
      <c r="C99" s="69" t="s">
        <v>1488</v>
      </c>
      <c r="D99" s="68" t="s">
        <v>1225</v>
      </c>
      <c r="E99" s="68" t="s">
        <v>1246</v>
      </c>
      <c r="F99" s="70">
        <v>1</v>
      </c>
      <c r="G99" s="70">
        <v>68.8</v>
      </c>
      <c r="H99" s="71">
        <f t="shared" si="2"/>
        <v>68.8</v>
      </c>
    </row>
    <row r="100" spans="1:8" ht="60">
      <c r="A100" s="67" t="s">
        <v>1489</v>
      </c>
      <c r="B100" s="68" t="s">
        <v>1490</v>
      </c>
      <c r="C100" s="69" t="s">
        <v>1491</v>
      </c>
      <c r="D100" s="68" t="s">
        <v>1225</v>
      </c>
      <c r="E100" s="68" t="s">
        <v>1246</v>
      </c>
      <c r="F100" s="70">
        <v>4</v>
      </c>
      <c r="G100" s="70">
        <v>103.89</v>
      </c>
      <c r="H100" s="71">
        <f t="shared" si="2"/>
        <v>415.56</v>
      </c>
    </row>
    <row r="101" spans="1:8" ht="48">
      <c r="A101" s="67" t="s">
        <v>1492</v>
      </c>
      <c r="B101" s="68" t="s">
        <v>1493</v>
      </c>
      <c r="C101" s="69" t="s">
        <v>1494</v>
      </c>
      <c r="D101" s="68" t="s">
        <v>1225</v>
      </c>
      <c r="E101" s="68" t="s">
        <v>1230</v>
      </c>
      <c r="F101" s="70">
        <v>17</v>
      </c>
      <c r="G101" s="70">
        <v>50.92</v>
      </c>
      <c r="H101" s="71">
        <f t="shared" si="2"/>
        <v>865.64</v>
      </c>
    </row>
    <row r="102" spans="1:8" ht="15" customHeight="1">
      <c r="A102" s="63" t="s">
        <v>1495</v>
      </c>
      <c r="B102" s="64" t="s">
        <v>1496</v>
      </c>
      <c r="C102" s="65"/>
      <c r="D102" s="66"/>
      <c r="E102" s="66"/>
      <c r="F102" s="66"/>
      <c r="G102" s="66"/>
      <c r="H102" s="66"/>
    </row>
    <row r="103" spans="1:8" ht="36">
      <c r="A103" s="67" t="s">
        <v>1497</v>
      </c>
      <c r="B103" s="68" t="s">
        <v>1498</v>
      </c>
      <c r="C103" s="69" t="s">
        <v>1499</v>
      </c>
      <c r="D103" s="68" t="s">
        <v>1237</v>
      </c>
      <c r="E103" s="68" t="s">
        <v>1226</v>
      </c>
      <c r="F103" s="70">
        <v>4.5</v>
      </c>
      <c r="G103" s="70">
        <v>338.57</v>
      </c>
      <c r="H103" s="71">
        <f t="shared" ref="H103:H110" si="3">ROUND(F103*G103,2)</f>
        <v>1523.57</v>
      </c>
    </row>
    <row r="104" spans="1:8" ht="36">
      <c r="A104" s="67" t="s">
        <v>1500</v>
      </c>
      <c r="B104" s="68" t="s">
        <v>1501</v>
      </c>
      <c r="C104" s="69" t="s">
        <v>1502</v>
      </c>
      <c r="D104" s="68" t="s">
        <v>1237</v>
      </c>
      <c r="E104" s="68" t="s">
        <v>1226</v>
      </c>
      <c r="F104" s="70">
        <v>1.5</v>
      </c>
      <c r="G104" s="70">
        <v>338.57</v>
      </c>
      <c r="H104" s="71">
        <f t="shared" si="3"/>
        <v>507.86</v>
      </c>
    </row>
    <row r="105" spans="1:8" ht="48">
      <c r="A105" s="67" t="s">
        <v>1503</v>
      </c>
      <c r="B105" s="68" t="s">
        <v>1504</v>
      </c>
      <c r="C105" s="69" t="s">
        <v>1505</v>
      </c>
      <c r="D105" s="68" t="s">
        <v>1237</v>
      </c>
      <c r="E105" s="68" t="s">
        <v>1226</v>
      </c>
      <c r="F105" s="70">
        <v>2.8</v>
      </c>
      <c r="G105" s="70">
        <v>405.43</v>
      </c>
      <c r="H105" s="71">
        <f t="shared" si="3"/>
        <v>1135.2</v>
      </c>
    </row>
    <row r="106" spans="1:8">
      <c r="A106" s="67" t="s">
        <v>1506</v>
      </c>
      <c r="B106" s="68" t="s">
        <v>1507</v>
      </c>
      <c r="C106" s="69" t="s">
        <v>1508</v>
      </c>
      <c r="D106" s="68" t="s">
        <v>1225</v>
      </c>
      <c r="E106" s="68" t="s">
        <v>1226</v>
      </c>
      <c r="F106" s="70">
        <v>8.8000000000000007</v>
      </c>
      <c r="G106" s="70">
        <v>190.63</v>
      </c>
      <c r="H106" s="71">
        <f t="shared" si="3"/>
        <v>1677.54</v>
      </c>
    </row>
    <row r="107" spans="1:8" ht="24">
      <c r="A107" s="67" t="s">
        <v>1509</v>
      </c>
      <c r="B107" s="68" t="s">
        <v>1510</v>
      </c>
      <c r="C107" s="69" t="s">
        <v>1511</v>
      </c>
      <c r="D107" s="68" t="s">
        <v>1237</v>
      </c>
      <c r="E107" s="68" t="s">
        <v>1246</v>
      </c>
      <c r="F107" s="70">
        <v>2</v>
      </c>
      <c r="G107" s="70">
        <v>1878.05</v>
      </c>
      <c r="H107" s="71">
        <f t="shared" si="3"/>
        <v>3756.1</v>
      </c>
    </row>
    <row r="108" spans="1:8" ht="36">
      <c r="A108" s="67" t="s">
        <v>1512</v>
      </c>
      <c r="B108" s="68" t="s">
        <v>1513</v>
      </c>
      <c r="C108" s="69" t="s">
        <v>1514</v>
      </c>
      <c r="D108" s="68" t="s">
        <v>1237</v>
      </c>
      <c r="E108" s="68" t="s">
        <v>1246</v>
      </c>
      <c r="F108" s="70">
        <v>1</v>
      </c>
      <c r="G108" s="70">
        <v>1123.83</v>
      </c>
      <c r="H108" s="71">
        <f t="shared" si="3"/>
        <v>1123.83</v>
      </c>
    </row>
    <row r="109" spans="1:8" ht="60">
      <c r="A109" s="67" t="s">
        <v>1515</v>
      </c>
      <c r="B109" s="68" t="s">
        <v>1516</v>
      </c>
      <c r="C109" s="69" t="s">
        <v>1517</v>
      </c>
      <c r="D109" s="68" t="s">
        <v>1237</v>
      </c>
      <c r="E109" s="68" t="s">
        <v>1246</v>
      </c>
      <c r="F109" s="70">
        <v>4</v>
      </c>
      <c r="G109" s="70">
        <v>560.97</v>
      </c>
      <c r="H109" s="71">
        <f t="shared" si="3"/>
        <v>2243.88</v>
      </c>
    </row>
    <row r="110" spans="1:8" ht="60">
      <c r="A110" s="67" t="s">
        <v>1518</v>
      </c>
      <c r="B110" s="68" t="s">
        <v>1519</v>
      </c>
      <c r="C110" s="69" t="s">
        <v>1520</v>
      </c>
      <c r="D110" s="68" t="s">
        <v>1237</v>
      </c>
      <c r="E110" s="68" t="s">
        <v>1246</v>
      </c>
      <c r="F110" s="70">
        <v>2</v>
      </c>
      <c r="G110" s="70">
        <v>633.01</v>
      </c>
      <c r="H110" s="71">
        <f t="shared" si="3"/>
        <v>1266.02</v>
      </c>
    </row>
    <row r="111" spans="1:8">
      <c r="A111" s="63" t="s">
        <v>1521</v>
      </c>
      <c r="B111" s="64" t="s">
        <v>1522</v>
      </c>
      <c r="C111" s="65"/>
      <c r="D111" s="66"/>
      <c r="E111" s="66"/>
      <c r="F111" s="66"/>
      <c r="G111" s="66"/>
      <c r="H111" s="66"/>
    </row>
    <row r="112" spans="1:8" ht="72">
      <c r="A112" s="67" t="s">
        <v>1523</v>
      </c>
      <c r="B112" s="68" t="s">
        <v>1524</v>
      </c>
      <c r="C112" s="69" t="s">
        <v>1525</v>
      </c>
      <c r="D112" s="68" t="s">
        <v>1225</v>
      </c>
      <c r="E112" s="68" t="s">
        <v>1269</v>
      </c>
      <c r="F112" s="70">
        <v>20</v>
      </c>
      <c r="G112" s="70">
        <v>6.54</v>
      </c>
      <c r="H112" s="71">
        <f t="shared" ref="H112:H175" si="4">ROUND(F112*G112,2)</f>
        <v>130.80000000000001</v>
      </c>
    </row>
    <row r="113" spans="1:8" ht="60">
      <c r="A113" s="67" t="s">
        <v>1526</v>
      </c>
      <c r="B113" s="68" t="s">
        <v>1527</v>
      </c>
      <c r="C113" s="69" t="s">
        <v>1528</v>
      </c>
      <c r="D113" s="68" t="s">
        <v>1225</v>
      </c>
      <c r="E113" s="68" t="s">
        <v>1269</v>
      </c>
      <c r="F113" s="70">
        <v>16</v>
      </c>
      <c r="G113" s="70">
        <v>19.54</v>
      </c>
      <c r="H113" s="71">
        <f t="shared" si="4"/>
        <v>312.64</v>
      </c>
    </row>
    <row r="114" spans="1:8" ht="24">
      <c r="A114" s="67" t="s">
        <v>1529</v>
      </c>
      <c r="B114" s="68" t="s">
        <v>1530</v>
      </c>
      <c r="C114" s="69" t="s">
        <v>1531</v>
      </c>
      <c r="D114" s="68" t="s">
        <v>1225</v>
      </c>
      <c r="E114" s="68" t="s">
        <v>1246</v>
      </c>
      <c r="F114" s="70">
        <v>163</v>
      </c>
      <c r="G114" s="70">
        <v>3.42</v>
      </c>
      <c r="H114" s="71">
        <f t="shared" si="4"/>
        <v>557.46</v>
      </c>
    </row>
    <row r="115" spans="1:8" ht="24">
      <c r="A115" s="67" t="s">
        <v>1532</v>
      </c>
      <c r="B115" s="68" t="s">
        <v>1533</v>
      </c>
      <c r="C115" s="69" t="s">
        <v>1534</v>
      </c>
      <c r="D115" s="68" t="s">
        <v>1237</v>
      </c>
      <c r="E115" s="68" t="s">
        <v>1242</v>
      </c>
      <c r="F115" s="70">
        <v>16</v>
      </c>
      <c r="G115" s="70">
        <v>231.68</v>
      </c>
      <c r="H115" s="71">
        <f t="shared" si="4"/>
        <v>3706.88</v>
      </c>
    </row>
    <row r="116" spans="1:8" ht="24">
      <c r="A116" s="67" t="s">
        <v>1535</v>
      </c>
      <c r="B116" s="68" t="s">
        <v>1536</v>
      </c>
      <c r="C116" s="69" t="s">
        <v>1537</v>
      </c>
      <c r="D116" s="68" t="s">
        <v>1237</v>
      </c>
      <c r="E116" s="68" t="s">
        <v>1538</v>
      </c>
      <c r="F116" s="70">
        <v>19</v>
      </c>
      <c r="G116" s="70">
        <v>27.48</v>
      </c>
      <c r="H116" s="71">
        <f t="shared" si="4"/>
        <v>522.12</v>
      </c>
    </row>
    <row r="117" spans="1:8" ht="24">
      <c r="A117" s="67" t="s">
        <v>1539</v>
      </c>
      <c r="B117" s="68" t="s">
        <v>1540</v>
      </c>
      <c r="C117" s="69" t="s">
        <v>1541</v>
      </c>
      <c r="D117" s="68" t="s">
        <v>1237</v>
      </c>
      <c r="E117" s="68" t="s">
        <v>1246</v>
      </c>
      <c r="F117" s="70">
        <v>90</v>
      </c>
      <c r="G117" s="70">
        <v>9</v>
      </c>
      <c r="H117" s="71">
        <f t="shared" si="4"/>
        <v>810</v>
      </c>
    </row>
    <row r="118" spans="1:8" ht="24">
      <c r="A118" s="67" t="s">
        <v>1542</v>
      </c>
      <c r="B118" s="68" t="s">
        <v>1543</v>
      </c>
      <c r="C118" s="69" t="s">
        <v>1544</v>
      </c>
      <c r="D118" s="68" t="s">
        <v>1237</v>
      </c>
      <c r="E118" s="68" t="s">
        <v>1246</v>
      </c>
      <c r="F118" s="70">
        <v>38</v>
      </c>
      <c r="G118" s="70">
        <v>17.93</v>
      </c>
      <c r="H118" s="71">
        <f t="shared" si="4"/>
        <v>681.34</v>
      </c>
    </row>
    <row r="119" spans="1:8" ht="36">
      <c r="A119" s="67" t="s">
        <v>1545</v>
      </c>
      <c r="B119" s="68" t="s">
        <v>1546</v>
      </c>
      <c r="C119" s="69" t="s">
        <v>1547</v>
      </c>
      <c r="D119" s="68" t="s">
        <v>1237</v>
      </c>
      <c r="E119" s="68" t="s">
        <v>1246</v>
      </c>
      <c r="F119" s="70">
        <v>4</v>
      </c>
      <c r="G119" s="70">
        <v>193.42</v>
      </c>
      <c r="H119" s="71">
        <f t="shared" si="4"/>
        <v>773.68</v>
      </c>
    </row>
    <row r="120" spans="1:8" ht="36">
      <c r="A120" s="67" t="s">
        <v>1548</v>
      </c>
      <c r="B120" s="68" t="s">
        <v>1549</v>
      </c>
      <c r="C120" s="69" t="s">
        <v>1550</v>
      </c>
      <c r="D120" s="68" t="s">
        <v>1225</v>
      </c>
      <c r="E120" s="68" t="s">
        <v>1246</v>
      </c>
      <c r="F120" s="70">
        <v>56</v>
      </c>
      <c r="G120" s="70">
        <v>11.03</v>
      </c>
      <c r="H120" s="71">
        <f t="shared" si="4"/>
        <v>617.67999999999995</v>
      </c>
    </row>
    <row r="121" spans="1:8" ht="36">
      <c r="A121" s="67" t="s">
        <v>1551</v>
      </c>
      <c r="B121" s="68" t="s">
        <v>1552</v>
      </c>
      <c r="C121" s="69" t="s">
        <v>1553</v>
      </c>
      <c r="D121" s="68" t="s">
        <v>1225</v>
      </c>
      <c r="E121" s="68" t="s">
        <v>1246</v>
      </c>
      <c r="F121" s="70">
        <v>8</v>
      </c>
      <c r="G121" s="70">
        <v>13.24</v>
      </c>
      <c r="H121" s="71">
        <f t="shared" si="4"/>
        <v>105.92</v>
      </c>
    </row>
    <row r="122" spans="1:8" ht="36">
      <c r="A122" s="67" t="s">
        <v>1554</v>
      </c>
      <c r="B122" s="68" t="s">
        <v>1555</v>
      </c>
      <c r="C122" s="69" t="s">
        <v>1556</v>
      </c>
      <c r="D122" s="68" t="s">
        <v>1225</v>
      </c>
      <c r="E122" s="68" t="s">
        <v>1246</v>
      </c>
      <c r="F122" s="70">
        <v>2</v>
      </c>
      <c r="G122" s="70">
        <v>14.91</v>
      </c>
      <c r="H122" s="71">
        <f t="shared" si="4"/>
        <v>29.82</v>
      </c>
    </row>
    <row r="123" spans="1:8" ht="24">
      <c r="A123" s="67" t="s">
        <v>1557</v>
      </c>
      <c r="B123" s="68" t="s">
        <v>1558</v>
      </c>
      <c r="C123" s="69" t="s">
        <v>1559</v>
      </c>
      <c r="D123" s="68" t="s">
        <v>1225</v>
      </c>
      <c r="E123" s="68" t="s">
        <v>1246</v>
      </c>
      <c r="F123" s="70">
        <v>2</v>
      </c>
      <c r="G123" s="70">
        <v>20.89</v>
      </c>
      <c r="H123" s="71">
        <f t="shared" si="4"/>
        <v>41.78</v>
      </c>
    </row>
    <row r="124" spans="1:8" ht="24">
      <c r="A124" s="67" t="s">
        <v>1560</v>
      </c>
      <c r="B124" s="68" t="s">
        <v>1561</v>
      </c>
      <c r="C124" s="69" t="s">
        <v>1562</v>
      </c>
      <c r="D124" s="68" t="s">
        <v>1237</v>
      </c>
      <c r="E124" s="68" t="s">
        <v>1242</v>
      </c>
      <c r="F124" s="70">
        <v>3</v>
      </c>
      <c r="G124" s="70">
        <v>39.71</v>
      </c>
      <c r="H124" s="71">
        <f t="shared" si="4"/>
        <v>119.13</v>
      </c>
    </row>
    <row r="125" spans="1:8" ht="36">
      <c r="A125" s="67" t="s">
        <v>1563</v>
      </c>
      <c r="B125" s="68" t="s">
        <v>1564</v>
      </c>
      <c r="C125" s="69" t="s">
        <v>1565</v>
      </c>
      <c r="D125" s="68" t="s">
        <v>1237</v>
      </c>
      <c r="E125" s="68" t="s">
        <v>1242</v>
      </c>
      <c r="F125" s="70">
        <v>3</v>
      </c>
      <c r="G125" s="70">
        <v>35.31</v>
      </c>
      <c r="H125" s="71">
        <f t="shared" si="4"/>
        <v>105.93</v>
      </c>
    </row>
    <row r="126" spans="1:8" ht="24">
      <c r="A126" s="67" t="s">
        <v>1566</v>
      </c>
      <c r="B126" s="68" t="s">
        <v>1567</v>
      </c>
      <c r="C126" s="69" t="s">
        <v>1568</v>
      </c>
      <c r="D126" s="68" t="s">
        <v>1225</v>
      </c>
      <c r="E126" s="68" t="s">
        <v>1246</v>
      </c>
      <c r="F126" s="70">
        <v>1</v>
      </c>
      <c r="G126" s="70">
        <v>71.41</v>
      </c>
      <c r="H126" s="71">
        <f t="shared" si="4"/>
        <v>71.41</v>
      </c>
    </row>
    <row r="127" spans="1:8" ht="24">
      <c r="A127" s="67" t="s">
        <v>1569</v>
      </c>
      <c r="B127" s="68" t="s">
        <v>1570</v>
      </c>
      <c r="C127" s="69" t="s">
        <v>1571</v>
      </c>
      <c r="D127" s="68" t="s">
        <v>1237</v>
      </c>
      <c r="E127" s="68" t="s">
        <v>1246</v>
      </c>
      <c r="F127" s="70">
        <v>2</v>
      </c>
      <c r="G127" s="70">
        <v>57.72</v>
      </c>
      <c r="H127" s="71">
        <f t="shared" si="4"/>
        <v>115.44</v>
      </c>
    </row>
    <row r="128" spans="1:8" ht="24">
      <c r="A128" s="67" t="s">
        <v>1572</v>
      </c>
      <c r="B128" s="68" t="s">
        <v>1573</v>
      </c>
      <c r="C128" s="69" t="s">
        <v>1574</v>
      </c>
      <c r="D128" s="68" t="s">
        <v>1237</v>
      </c>
      <c r="E128" s="68" t="s">
        <v>1242</v>
      </c>
      <c r="F128" s="70">
        <v>2</v>
      </c>
      <c r="G128" s="70">
        <v>478.38</v>
      </c>
      <c r="H128" s="71">
        <f t="shared" si="4"/>
        <v>956.76</v>
      </c>
    </row>
    <row r="129" spans="1:8" ht="24">
      <c r="A129" s="67" t="s">
        <v>1575</v>
      </c>
      <c r="B129" s="68" t="s">
        <v>1576</v>
      </c>
      <c r="C129" s="69" t="s">
        <v>1577</v>
      </c>
      <c r="D129" s="68" t="s">
        <v>1225</v>
      </c>
      <c r="E129" s="68" t="s">
        <v>1246</v>
      </c>
      <c r="F129" s="70">
        <v>2</v>
      </c>
      <c r="G129" s="70">
        <v>58.69</v>
      </c>
      <c r="H129" s="71">
        <f t="shared" si="4"/>
        <v>117.38</v>
      </c>
    </row>
    <row r="130" spans="1:8" ht="24">
      <c r="A130" s="67" t="s">
        <v>1578</v>
      </c>
      <c r="B130" s="68" t="s">
        <v>1579</v>
      </c>
      <c r="C130" s="69" t="s">
        <v>1580</v>
      </c>
      <c r="D130" s="68" t="s">
        <v>1225</v>
      </c>
      <c r="E130" s="68" t="s">
        <v>1246</v>
      </c>
      <c r="F130" s="70">
        <v>2</v>
      </c>
      <c r="G130" s="70">
        <v>10.75</v>
      </c>
      <c r="H130" s="71">
        <f t="shared" si="4"/>
        <v>21.5</v>
      </c>
    </row>
    <row r="131" spans="1:8" ht="24">
      <c r="A131" s="67" t="s">
        <v>1581</v>
      </c>
      <c r="B131" s="68" t="s">
        <v>1582</v>
      </c>
      <c r="C131" s="69" t="s">
        <v>1583</v>
      </c>
      <c r="D131" s="68" t="s">
        <v>1225</v>
      </c>
      <c r="E131" s="68" t="s">
        <v>1246</v>
      </c>
      <c r="F131" s="70">
        <v>7</v>
      </c>
      <c r="G131" s="70">
        <v>10.75</v>
      </c>
      <c r="H131" s="71">
        <f t="shared" si="4"/>
        <v>75.25</v>
      </c>
    </row>
    <row r="132" spans="1:8" ht="24">
      <c r="A132" s="67" t="s">
        <v>1584</v>
      </c>
      <c r="B132" s="68" t="s">
        <v>1585</v>
      </c>
      <c r="C132" s="69" t="s">
        <v>1586</v>
      </c>
      <c r="D132" s="68" t="s">
        <v>1225</v>
      </c>
      <c r="E132" s="68" t="s">
        <v>1246</v>
      </c>
      <c r="F132" s="70">
        <v>10</v>
      </c>
      <c r="G132" s="70">
        <v>9.41</v>
      </c>
      <c r="H132" s="71">
        <f t="shared" si="4"/>
        <v>94.1</v>
      </c>
    </row>
    <row r="133" spans="1:8" ht="24">
      <c r="A133" s="67" t="s">
        <v>1587</v>
      </c>
      <c r="B133" s="68" t="s">
        <v>1588</v>
      </c>
      <c r="C133" s="69" t="s">
        <v>1589</v>
      </c>
      <c r="D133" s="68" t="s">
        <v>1225</v>
      </c>
      <c r="E133" s="68" t="s">
        <v>1246</v>
      </c>
      <c r="F133" s="70">
        <v>15</v>
      </c>
      <c r="G133" s="70">
        <v>9.91</v>
      </c>
      <c r="H133" s="71">
        <f t="shared" si="4"/>
        <v>148.65</v>
      </c>
    </row>
    <row r="134" spans="1:8" ht="24">
      <c r="A134" s="67" t="s">
        <v>1590</v>
      </c>
      <c r="B134" s="68" t="s">
        <v>1591</v>
      </c>
      <c r="C134" s="69" t="s">
        <v>1592</v>
      </c>
      <c r="D134" s="68" t="s">
        <v>1237</v>
      </c>
      <c r="E134" s="68" t="s">
        <v>1246</v>
      </c>
      <c r="F134" s="70">
        <v>7</v>
      </c>
      <c r="G134" s="70">
        <v>122.07</v>
      </c>
      <c r="H134" s="71">
        <f t="shared" si="4"/>
        <v>854.49</v>
      </c>
    </row>
    <row r="135" spans="1:8" ht="24">
      <c r="A135" s="67" t="s">
        <v>1593</v>
      </c>
      <c r="B135" s="68" t="s">
        <v>1594</v>
      </c>
      <c r="C135" s="69" t="s">
        <v>1595</v>
      </c>
      <c r="D135" s="68" t="s">
        <v>1237</v>
      </c>
      <c r="E135" s="68" t="s">
        <v>1242</v>
      </c>
      <c r="F135" s="70">
        <v>8</v>
      </c>
      <c r="G135" s="70">
        <v>111.54</v>
      </c>
      <c r="H135" s="71">
        <f t="shared" si="4"/>
        <v>892.32</v>
      </c>
    </row>
    <row r="136" spans="1:8" ht="24">
      <c r="A136" s="67" t="s">
        <v>1596</v>
      </c>
      <c r="B136" s="68" t="s">
        <v>1597</v>
      </c>
      <c r="C136" s="69" t="s">
        <v>1598</v>
      </c>
      <c r="D136" s="68" t="s">
        <v>1237</v>
      </c>
      <c r="E136" s="68" t="s">
        <v>1372</v>
      </c>
      <c r="F136" s="70">
        <v>45</v>
      </c>
      <c r="G136" s="70">
        <v>34.369999999999997</v>
      </c>
      <c r="H136" s="71">
        <f t="shared" si="4"/>
        <v>1546.65</v>
      </c>
    </row>
    <row r="137" spans="1:8" ht="24">
      <c r="A137" s="67" t="s">
        <v>1599</v>
      </c>
      <c r="B137" s="68" t="s">
        <v>1600</v>
      </c>
      <c r="C137" s="69" t="s">
        <v>1601</v>
      </c>
      <c r="D137" s="68" t="s">
        <v>1237</v>
      </c>
      <c r="E137" s="68" t="s">
        <v>1372</v>
      </c>
      <c r="F137" s="70">
        <v>4</v>
      </c>
      <c r="G137" s="70">
        <v>22.53</v>
      </c>
      <c r="H137" s="71">
        <f t="shared" si="4"/>
        <v>90.12</v>
      </c>
    </row>
    <row r="138" spans="1:8" ht="24">
      <c r="A138" s="67" t="s">
        <v>1602</v>
      </c>
      <c r="B138" s="68" t="s">
        <v>1603</v>
      </c>
      <c r="C138" s="69" t="s">
        <v>1604</v>
      </c>
      <c r="D138" s="68" t="s">
        <v>1237</v>
      </c>
      <c r="E138" s="68" t="s">
        <v>1242</v>
      </c>
      <c r="F138" s="70">
        <v>2</v>
      </c>
      <c r="G138" s="70">
        <v>15.43</v>
      </c>
      <c r="H138" s="71">
        <f t="shared" si="4"/>
        <v>30.86</v>
      </c>
    </row>
    <row r="139" spans="1:8" ht="24">
      <c r="A139" s="67" t="s">
        <v>1605</v>
      </c>
      <c r="B139" s="68" t="s">
        <v>1606</v>
      </c>
      <c r="C139" s="69" t="s">
        <v>1607</v>
      </c>
      <c r="D139" s="68" t="s">
        <v>1237</v>
      </c>
      <c r="E139" s="68" t="s">
        <v>1242</v>
      </c>
      <c r="F139" s="70">
        <v>2</v>
      </c>
      <c r="G139" s="70">
        <v>15.81</v>
      </c>
      <c r="H139" s="71">
        <f t="shared" si="4"/>
        <v>31.62</v>
      </c>
    </row>
    <row r="140" spans="1:8" ht="36">
      <c r="A140" s="67" t="s">
        <v>1608</v>
      </c>
      <c r="B140" s="68" t="s">
        <v>1609</v>
      </c>
      <c r="C140" s="69" t="s">
        <v>1610</v>
      </c>
      <c r="D140" s="68" t="s">
        <v>1225</v>
      </c>
      <c r="E140" s="68" t="s">
        <v>1230</v>
      </c>
      <c r="F140" s="70">
        <v>208</v>
      </c>
      <c r="G140" s="70">
        <v>8.16</v>
      </c>
      <c r="H140" s="71">
        <f t="shared" si="4"/>
        <v>1697.28</v>
      </c>
    </row>
    <row r="141" spans="1:8" ht="36">
      <c r="A141" s="67" t="s">
        <v>1611</v>
      </c>
      <c r="B141" s="68" t="s">
        <v>1612</v>
      </c>
      <c r="C141" s="69" t="s">
        <v>1613</v>
      </c>
      <c r="D141" s="68" t="s">
        <v>1225</v>
      </c>
      <c r="E141" s="68" t="s">
        <v>1230</v>
      </c>
      <c r="F141" s="70">
        <v>27</v>
      </c>
      <c r="G141" s="70">
        <v>10.57</v>
      </c>
      <c r="H141" s="71">
        <f t="shared" si="4"/>
        <v>285.39</v>
      </c>
    </row>
    <row r="142" spans="1:8" ht="36">
      <c r="A142" s="67" t="s">
        <v>1614</v>
      </c>
      <c r="B142" s="68" t="s">
        <v>1615</v>
      </c>
      <c r="C142" s="69" t="s">
        <v>1616</v>
      </c>
      <c r="D142" s="68" t="s">
        <v>1225</v>
      </c>
      <c r="E142" s="68" t="s">
        <v>1230</v>
      </c>
      <c r="F142" s="70">
        <v>10</v>
      </c>
      <c r="G142" s="70">
        <v>13.04</v>
      </c>
      <c r="H142" s="71">
        <f t="shared" si="4"/>
        <v>130.4</v>
      </c>
    </row>
    <row r="143" spans="1:8" ht="24">
      <c r="A143" s="67" t="s">
        <v>1617</v>
      </c>
      <c r="B143" s="68" t="s">
        <v>1618</v>
      </c>
      <c r="C143" s="69" t="s">
        <v>1619</v>
      </c>
      <c r="D143" s="68" t="s">
        <v>1225</v>
      </c>
      <c r="E143" s="68" t="s">
        <v>1230</v>
      </c>
      <c r="F143" s="70">
        <v>8</v>
      </c>
      <c r="G143" s="70">
        <v>15.66</v>
      </c>
      <c r="H143" s="71">
        <f t="shared" si="4"/>
        <v>125.28</v>
      </c>
    </row>
    <row r="144" spans="1:8" ht="36">
      <c r="A144" s="67" t="s">
        <v>1620</v>
      </c>
      <c r="B144" s="68" t="s">
        <v>1621</v>
      </c>
      <c r="C144" s="69" t="s">
        <v>1622</v>
      </c>
      <c r="D144" s="68" t="s">
        <v>1225</v>
      </c>
      <c r="E144" s="68" t="s">
        <v>1246</v>
      </c>
      <c r="F144" s="70">
        <v>68</v>
      </c>
      <c r="G144" s="70">
        <v>4.91</v>
      </c>
      <c r="H144" s="71">
        <f t="shared" si="4"/>
        <v>333.88</v>
      </c>
    </row>
    <row r="145" spans="1:8" ht="36">
      <c r="A145" s="67" t="s">
        <v>1623</v>
      </c>
      <c r="B145" s="68" t="s">
        <v>1624</v>
      </c>
      <c r="C145" s="69" t="s">
        <v>1625</v>
      </c>
      <c r="D145" s="68" t="s">
        <v>1225</v>
      </c>
      <c r="E145" s="68" t="s">
        <v>1246</v>
      </c>
      <c r="F145" s="70">
        <v>11</v>
      </c>
      <c r="G145" s="70">
        <v>6.45</v>
      </c>
      <c r="H145" s="71">
        <f t="shared" si="4"/>
        <v>70.95</v>
      </c>
    </row>
    <row r="146" spans="1:8" ht="36">
      <c r="A146" s="67" t="s">
        <v>1626</v>
      </c>
      <c r="B146" s="68" t="s">
        <v>1627</v>
      </c>
      <c r="C146" s="69" t="s">
        <v>1628</v>
      </c>
      <c r="D146" s="68" t="s">
        <v>1225</v>
      </c>
      <c r="E146" s="68" t="s">
        <v>1246</v>
      </c>
      <c r="F146" s="70">
        <v>4</v>
      </c>
      <c r="G146" s="70">
        <v>8.48</v>
      </c>
      <c r="H146" s="71">
        <f t="shared" si="4"/>
        <v>33.92</v>
      </c>
    </row>
    <row r="147" spans="1:8" ht="24">
      <c r="A147" s="67" t="s">
        <v>1629</v>
      </c>
      <c r="B147" s="68" t="s">
        <v>1630</v>
      </c>
      <c r="C147" s="69" t="s">
        <v>1631</v>
      </c>
      <c r="D147" s="68" t="s">
        <v>1225</v>
      </c>
      <c r="E147" s="68" t="s">
        <v>1246</v>
      </c>
      <c r="F147" s="70">
        <v>3</v>
      </c>
      <c r="G147" s="70">
        <v>13.28</v>
      </c>
      <c r="H147" s="71">
        <f t="shared" si="4"/>
        <v>39.840000000000003</v>
      </c>
    </row>
    <row r="148" spans="1:8" ht="24">
      <c r="A148" s="67" t="s">
        <v>1632</v>
      </c>
      <c r="B148" s="68" t="s">
        <v>1633</v>
      </c>
      <c r="C148" s="69" t="s">
        <v>1634</v>
      </c>
      <c r="D148" s="68" t="s">
        <v>1237</v>
      </c>
      <c r="E148" s="68" t="s">
        <v>1230</v>
      </c>
      <c r="F148" s="70">
        <v>38</v>
      </c>
      <c r="G148" s="70">
        <v>13.58</v>
      </c>
      <c r="H148" s="71">
        <f t="shared" si="4"/>
        <v>516.04</v>
      </c>
    </row>
    <row r="149" spans="1:8" ht="24">
      <c r="A149" s="67" t="s">
        <v>1635</v>
      </c>
      <c r="B149" s="68" t="s">
        <v>1636</v>
      </c>
      <c r="C149" s="69" t="s">
        <v>1637</v>
      </c>
      <c r="D149" s="68" t="s">
        <v>1225</v>
      </c>
      <c r="E149" s="68" t="s">
        <v>1230</v>
      </c>
      <c r="F149" s="70">
        <v>16</v>
      </c>
      <c r="G149" s="70">
        <v>9.08</v>
      </c>
      <c r="H149" s="71">
        <f t="shared" si="4"/>
        <v>145.28</v>
      </c>
    </row>
    <row r="150" spans="1:8" ht="24">
      <c r="A150" s="67" t="s">
        <v>1638</v>
      </c>
      <c r="B150" s="68" t="s">
        <v>1639</v>
      </c>
      <c r="C150" s="69" t="s">
        <v>1640</v>
      </c>
      <c r="D150" s="68" t="s">
        <v>1225</v>
      </c>
      <c r="E150" s="68" t="s">
        <v>1246</v>
      </c>
      <c r="F150" s="70">
        <v>5</v>
      </c>
      <c r="G150" s="70">
        <v>20.12</v>
      </c>
      <c r="H150" s="71">
        <f t="shared" si="4"/>
        <v>100.6</v>
      </c>
    </row>
    <row r="151" spans="1:8" ht="24">
      <c r="A151" s="67" t="s">
        <v>1641</v>
      </c>
      <c r="B151" s="68" t="s">
        <v>1642</v>
      </c>
      <c r="C151" s="69" t="s">
        <v>1643</v>
      </c>
      <c r="D151" s="68" t="s">
        <v>1225</v>
      </c>
      <c r="E151" s="68" t="s">
        <v>1246</v>
      </c>
      <c r="F151" s="70">
        <v>4</v>
      </c>
      <c r="G151" s="70">
        <v>31.81</v>
      </c>
      <c r="H151" s="71">
        <f t="shared" si="4"/>
        <v>127.24</v>
      </c>
    </row>
    <row r="152" spans="1:8" ht="24">
      <c r="A152" s="67" t="s">
        <v>1644</v>
      </c>
      <c r="B152" s="68" t="s">
        <v>1645</v>
      </c>
      <c r="C152" s="69" t="s">
        <v>1646</v>
      </c>
      <c r="D152" s="68" t="s">
        <v>1225</v>
      </c>
      <c r="E152" s="68" t="s">
        <v>1246</v>
      </c>
      <c r="F152" s="70">
        <v>2</v>
      </c>
      <c r="G152" s="70">
        <v>43.51</v>
      </c>
      <c r="H152" s="71">
        <f t="shared" si="4"/>
        <v>87.02</v>
      </c>
    </row>
    <row r="153" spans="1:8" ht="36">
      <c r="A153" s="67" t="s">
        <v>1647</v>
      </c>
      <c r="B153" s="68" t="s">
        <v>1648</v>
      </c>
      <c r="C153" s="69" t="s">
        <v>1649</v>
      </c>
      <c r="D153" s="68" t="s">
        <v>1237</v>
      </c>
      <c r="E153" s="68" t="s">
        <v>1246</v>
      </c>
      <c r="F153" s="70">
        <v>25</v>
      </c>
      <c r="G153" s="70">
        <v>170.9</v>
      </c>
      <c r="H153" s="71">
        <f t="shared" si="4"/>
        <v>4272.5</v>
      </c>
    </row>
    <row r="154" spans="1:8" ht="48">
      <c r="A154" s="67" t="s">
        <v>1650</v>
      </c>
      <c r="B154" s="68" t="s">
        <v>1651</v>
      </c>
      <c r="C154" s="69" t="s">
        <v>1652</v>
      </c>
      <c r="D154" s="68" t="s">
        <v>1225</v>
      </c>
      <c r="E154" s="68" t="s">
        <v>1246</v>
      </c>
      <c r="F154" s="70">
        <v>1</v>
      </c>
      <c r="G154" s="70">
        <v>409.77</v>
      </c>
      <c r="H154" s="71">
        <f t="shared" si="4"/>
        <v>409.77</v>
      </c>
    </row>
    <row r="155" spans="1:8" ht="48">
      <c r="A155" s="67" t="s">
        <v>1653</v>
      </c>
      <c r="B155" s="68" t="s">
        <v>1654</v>
      </c>
      <c r="C155" s="69" t="s">
        <v>1655</v>
      </c>
      <c r="D155" s="68" t="s">
        <v>1225</v>
      </c>
      <c r="E155" s="68" t="s">
        <v>1246</v>
      </c>
      <c r="F155" s="70">
        <v>1</v>
      </c>
      <c r="G155" s="70">
        <v>1092.5899999999999</v>
      </c>
      <c r="H155" s="71">
        <f t="shared" si="4"/>
        <v>1092.5899999999999</v>
      </c>
    </row>
    <row r="156" spans="1:8" ht="24">
      <c r="A156" s="67" t="s">
        <v>1656</v>
      </c>
      <c r="B156" s="68" t="s">
        <v>1657</v>
      </c>
      <c r="C156" s="69" t="s">
        <v>1658</v>
      </c>
      <c r="D156" s="68" t="s">
        <v>1237</v>
      </c>
      <c r="E156" s="68" t="s">
        <v>1242</v>
      </c>
      <c r="F156" s="70">
        <v>30</v>
      </c>
      <c r="G156" s="70">
        <v>4.12</v>
      </c>
      <c r="H156" s="71">
        <f t="shared" si="4"/>
        <v>123.6</v>
      </c>
    </row>
    <row r="157" spans="1:8" ht="24">
      <c r="A157" s="67" t="s">
        <v>1659</v>
      </c>
      <c r="B157" s="68" t="s">
        <v>1660</v>
      </c>
      <c r="C157" s="69" t="s">
        <v>1661</v>
      </c>
      <c r="D157" s="68" t="s">
        <v>1237</v>
      </c>
      <c r="E157" s="68" t="s">
        <v>1242</v>
      </c>
      <c r="F157" s="70">
        <v>9</v>
      </c>
      <c r="G157" s="70">
        <v>4.07</v>
      </c>
      <c r="H157" s="71">
        <f t="shared" si="4"/>
        <v>36.630000000000003</v>
      </c>
    </row>
    <row r="158" spans="1:8" ht="24">
      <c r="A158" s="67" t="s">
        <v>1662</v>
      </c>
      <c r="B158" s="68" t="s">
        <v>1663</v>
      </c>
      <c r="C158" s="69" t="s">
        <v>1664</v>
      </c>
      <c r="D158" s="68" t="s">
        <v>1237</v>
      </c>
      <c r="E158" s="68" t="s">
        <v>1242</v>
      </c>
      <c r="F158" s="70">
        <v>3</v>
      </c>
      <c r="G158" s="70">
        <v>165.32</v>
      </c>
      <c r="H158" s="71">
        <f t="shared" si="4"/>
        <v>495.96</v>
      </c>
    </row>
    <row r="159" spans="1:8" ht="24">
      <c r="A159" s="67" t="s">
        <v>1665</v>
      </c>
      <c r="B159" s="68" t="s">
        <v>1666</v>
      </c>
      <c r="C159" s="69" t="s">
        <v>1667</v>
      </c>
      <c r="D159" s="68" t="s">
        <v>1237</v>
      </c>
      <c r="E159" s="68" t="s">
        <v>1242</v>
      </c>
      <c r="F159" s="70">
        <v>3</v>
      </c>
      <c r="G159" s="70">
        <v>132.33000000000001</v>
      </c>
      <c r="H159" s="71">
        <f t="shared" si="4"/>
        <v>396.99</v>
      </c>
    </row>
    <row r="160" spans="1:8">
      <c r="A160" s="67" t="s">
        <v>1668</v>
      </c>
      <c r="B160" s="68" t="s">
        <v>1669</v>
      </c>
      <c r="C160" s="69" t="s">
        <v>1670</v>
      </c>
      <c r="D160" s="68" t="s">
        <v>1671</v>
      </c>
      <c r="E160" s="68" t="s">
        <v>1246</v>
      </c>
      <c r="F160" s="70">
        <v>2</v>
      </c>
      <c r="G160" s="70">
        <v>630</v>
      </c>
      <c r="H160" s="71">
        <f t="shared" si="4"/>
        <v>1260</v>
      </c>
    </row>
    <row r="161" spans="1:8" ht="24">
      <c r="A161" s="67" t="s">
        <v>1672</v>
      </c>
      <c r="B161" s="68" t="s">
        <v>1673</v>
      </c>
      <c r="C161" s="69" t="s">
        <v>1674</v>
      </c>
      <c r="D161" s="68" t="s">
        <v>1225</v>
      </c>
      <c r="E161" s="68" t="s">
        <v>1246</v>
      </c>
      <c r="F161" s="70">
        <v>117</v>
      </c>
      <c r="G161" s="70">
        <v>0.49</v>
      </c>
      <c r="H161" s="71">
        <f t="shared" si="4"/>
        <v>57.33</v>
      </c>
    </row>
    <row r="162" spans="1:8" ht="24">
      <c r="A162" s="67" t="s">
        <v>1675</v>
      </c>
      <c r="B162" s="68" t="s">
        <v>1676</v>
      </c>
      <c r="C162" s="69" t="s">
        <v>1677</v>
      </c>
      <c r="D162" s="68" t="s">
        <v>1225</v>
      </c>
      <c r="E162" s="68" t="s">
        <v>1246</v>
      </c>
      <c r="F162" s="70">
        <v>36</v>
      </c>
      <c r="G162" s="70">
        <v>0.63</v>
      </c>
      <c r="H162" s="71">
        <f t="shared" si="4"/>
        <v>22.68</v>
      </c>
    </row>
    <row r="163" spans="1:8" ht="24">
      <c r="A163" s="67" t="s">
        <v>1678</v>
      </c>
      <c r="B163" s="68" t="s">
        <v>1679</v>
      </c>
      <c r="C163" s="69" t="s">
        <v>1680</v>
      </c>
      <c r="D163" s="68" t="s">
        <v>1225</v>
      </c>
      <c r="E163" s="68" t="s">
        <v>1246</v>
      </c>
      <c r="F163" s="70">
        <v>49</v>
      </c>
      <c r="G163" s="70">
        <v>0.75</v>
      </c>
      <c r="H163" s="71">
        <f t="shared" si="4"/>
        <v>36.75</v>
      </c>
    </row>
    <row r="164" spans="1:8" ht="24">
      <c r="A164" s="67" t="s">
        <v>1681</v>
      </c>
      <c r="B164" s="68" t="s">
        <v>1682</v>
      </c>
      <c r="C164" s="69" t="s">
        <v>1683</v>
      </c>
      <c r="D164" s="68" t="s">
        <v>1225</v>
      </c>
      <c r="E164" s="68" t="s">
        <v>1246</v>
      </c>
      <c r="F164" s="70">
        <v>55</v>
      </c>
      <c r="G164" s="70">
        <v>0.97</v>
      </c>
      <c r="H164" s="71">
        <f t="shared" si="4"/>
        <v>53.35</v>
      </c>
    </row>
    <row r="165" spans="1:8" ht="24">
      <c r="A165" s="67" t="s">
        <v>1684</v>
      </c>
      <c r="B165" s="68" t="s">
        <v>1685</v>
      </c>
      <c r="C165" s="69" t="s">
        <v>1686</v>
      </c>
      <c r="D165" s="68" t="s">
        <v>1225</v>
      </c>
      <c r="E165" s="68" t="s">
        <v>1246</v>
      </c>
      <c r="F165" s="70">
        <v>3</v>
      </c>
      <c r="G165" s="70">
        <v>1.34</v>
      </c>
      <c r="H165" s="71">
        <f t="shared" si="4"/>
        <v>4.0199999999999996</v>
      </c>
    </row>
    <row r="166" spans="1:8" ht="24">
      <c r="A166" s="67" t="s">
        <v>1687</v>
      </c>
      <c r="B166" s="68" t="s">
        <v>1688</v>
      </c>
      <c r="C166" s="69" t="s">
        <v>1689</v>
      </c>
      <c r="D166" s="68" t="s">
        <v>1225</v>
      </c>
      <c r="E166" s="68" t="s">
        <v>1246</v>
      </c>
      <c r="F166" s="70">
        <v>8</v>
      </c>
      <c r="G166" s="70">
        <v>2.63</v>
      </c>
      <c r="H166" s="71">
        <f t="shared" si="4"/>
        <v>21.04</v>
      </c>
    </row>
    <row r="167" spans="1:8" ht="36">
      <c r="A167" s="67" t="s">
        <v>1690</v>
      </c>
      <c r="B167" s="68" t="s">
        <v>1691</v>
      </c>
      <c r="C167" s="69" t="s">
        <v>1692</v>
      </c>
      <c r="D167" s="68" t="s">
        <v>1225</v>
      </c>
      <c r="E167" s="68" t="s">
        <v>1230</v>
      </c>
      <c r="F167" s="70">
        <v>1772</v>
      </c>
      <c r="G167" s="70">
        <v>3.78</v>
      </c>
      <c r="H167" s="71">
        <f t="shared" si="4"/>
        <v>6698.16</v>
      </c>
    </row>
    <row r="168" spans="1:8" ht="36">
      <c r="A168" s="67" t="s">
        <v>1693</v>
      </c>
      <c r="B168" s="68" t="s">
        <v>1694</v>
      </c>
      <c r="C168" s="69" t="s">
        <v>1695</v>
      </c>
      <c r="D168" s="68" t="s">
        <v>1225</v>
      </c>
      <c r="E168" s="68" t="s">
        <v>1230</v>
      </c>
      <c r="F168" s="70">
        <v>419</v>
      </c>
      <c r="G168" s="70">
        <v>5.29</v>
      </c>
      <c r="H168" s="71">
        <f t="shared" si="4"/>
        <v>2216.5100000000002</v>
      </c>
    </row>
    <row r="169" spans="1:8" ht="36">
      <c r="A169" s="67" t="s">
        <v>1696</v>
      </c>
      <c r="B169" s="68" t="s">
        <v>1697</v>
      </c>
      <c r="C169" s="69" t="s">
        <v>1698</v>
      </c>
      <c r="D169" s="68" t="s">
        <v>1225</v>
      </c>
      <c r="E169" s="68" t="s">
        <v>1230</v>
      </c>
      <c r="F169" s="70">
        <v>65</v>
      </c>
      <c r="G169" s="70">
        <v>7.13</v>
      </c>
      <c r="H169" s="71">
        <f t="shared" si="4"/>
        <v>463.45</v>
      </c>
    </row>
    <row r="170" spans="1:8" ht="36">
      <c r="A170" s="67" t="s">
        <v>1699</v>
      </c>
      <c r="B170" s="68" t="s">
        <v>1700</v>
      </c>
      <c r="C170" s="69" t="s">
        <v>1701</v>
      </c>
      <c r="D170" s="68" t="s">
        <v>1225</v>
      </c>
      <c r="E170" s="68" t="s">
        <v>1230</v>
      </c>
      <c r="F170" s="70">
        <v>392</v>
      </c>
      <c r="G170" s="70">
        <v>11.33</v>
      </c>
      <c r="H170" s="71">
        <f t="shared" si="4"/>
        <v>4441.3599999999997</v>
      </c>
    </row>
    <row r="171" spans="1:8" ht="36">
      <c r="A171" s="67" t="s">
        <v>1702</v>
      </c>
      <c r="B171" s="68" t="s">
        <v>1703</v>
      </c>
      <c r="C171" s="69" t="s">
        <v>1704</v>
      </c>
      <c r="D171" s="68" t="s">
        <v>1225</v>
      </c>
      <c r="E171" s="68" t="s">
        <v>1230</v>
      </c>
      <c r="F171" s="70">
        <v>80</v>
      </c>
      <c r="G171" s="70">
        <v>25.28</v>
      </c>
      <c r="H171" s="71">
        <f t="shared" si="4"/>
        <v>2022.4</v>
      </c>
    </row>
    <row r="172" spans="1:8" ht="36">
      <c r="A172" s="67" t="s">
        <v>1705</v>
      </c>
      <c r="B172" s="68" t="s">
        <v>1706</v>
      </c>
      <c r="C172" s="69" t="s">
        <v>1707</v>
      </c>
      <c r="D172" s="68" t="s">
        <v>1225</v>
      </c>
      <c r="E172" s="68" t="s">
        <v>1230</v>
      </c>
      <c r="F172" s="70">
        <v>317</v>
      </c>
      <c r="G172" s="70">
        <v>48.36</v>
      </c>
      <c r="H172" s="71">
        <f t="shared" si="4"/>
        <v>15330.12</v>
      </c>
    </row>
    <row r="173" spans="1:8" ht="24">
      <c r="A173" s="67" t="s">
        <v>1708</v>
      </c>
      <c r="B173" s="68" t="s">
        <v>1709</v>
      </c>
      <c r="C173" s="69" t="s">
        <v>1710</v>
      </c>
      <c r="D173" s="68" t="s">
        <v>1237</v>
      </c>
      <c r="E173" s="68" t="s">
        <v>1242</v>
      </c>
      <c r="F173" s="70">
        <v>2</v>
      </c>
      <c r="G173" s="70">
        <v>47.78</v>
      </c>
      <c r="H173" s="71">
        <f t="shared" si="4"/>
        <v>95.56</v>
      </c>
    </row>
    <row r="174" spans="1:8" ht="24">
      <c r="A174" s="67" t="s">
        <v>1711</v>
      </c>
      <c r="B174" s="68" t="s">
        <v>1712</v>
      </c>
      <c r="C174" s="69" t="s">
        <v>1713</v>
      </c>
      <c r="D174" s="68" t="s">
        <v>1237</v>
      </c>
      <c r="E174" s="68" t="s">
        <v>1538</v>
      </c>
      <c r="F174" s="70">
        <v>12</v>
      </c>
      <c r="G174" s="70">
        <v>43.13</v>
      </c>
      <c r="H174" s="71">
        <f t="shared" si="4"/>
        <v>517.55999999999995</v>
      </c>
    </row>
    <row r="175" spans="1:8" ht="24">
      <c r="A175" s="67" t="s">
        <v>1714</v>
      </c>
      <c r="B175" s="68" t="s">
        <v>1715</v>
      </c>
      <c r="C175" s="69" t="s">
        <v>1716</v>
      </c>
      <c r="D175" s="68" t="s">
        <v>1225</v>
      </c>
      <c r="E175" s="68" t="s">
        <v>1246</v>
      </c>
      <c r="F175" s="70">
        <v>10</v>
      </c>
      <c r="G175" s="70">
        <v>31.4</v>
      </c>
      <c r="H175" s="71">
        <f t="shared" si="4"/>
        <v>314</v>
      </c>
    </row>
    <row r="176" spans="1:8" ht="24">
      <c r="A176" s="67" t="s">
        <v>1717</v>
      </c>
      <c r="B176" s="68" t="s">
        <v>1718</v>
      </c>
      <c r="C176" s="69" t="s">
        <v>1719</v>
      </c>
      <c r="D176" s="68" t="s">
        <v>1225</v>
      </c>
      <c r="E176" s="68" t="s">
        <v>1246</v>
      </c>
      <c r="F176" s="70">
        <v>9</v>
      </c>
      <c r="G176" s="70">
        <v>21.24</v>
      </c>
      <c r="H176" s="71">
        <f t="shared" ref="H176:H185" si="5">ROUND(F176*G176,2)</f>
        <v>191.16</v>
      </c>
    </row>
    <row r="177" spans="1:8" ht="24">
      <c r="A177" s="67" t="s">
        <v>1720</v>
      </c>
      <c r="B177" s="68" t="s">
        <v>1721</v>
      </c>
      <c r="C177" s="69" t="s">
        <v>1722</v>
      </c>
      <c r="D177" s="68" t="s">
        <v>1225</v>
      </c>
      <c r="E177" s="68" t="s">
        <v>1246</v>
      </c>
      <c r="F177" s="70">
        <v>3</v>
      </c>
      <c r="G177" s="70">
        <v>34.020000000000003</v>
      </c>
      <c r="H177" s="71">
        <f t="shared" si="5"/>
        <v>102.06</v>
      </c>
    </row>
    <row r="178" spans="1:8" ht="24">
      <c r="A178" s="67" t="s">
        <v>1723</v>
      </c>
      <c r="B178" s="68" t="s">
        <v>1724</v>
      </c>
      <c r="C178" s="69" t="s">
        <v>1725</v>
      </c>
      <c r="D178" s="68" t="s">
        <v>1225</v>
      </c>
      <c r="E178" s="68" t="s">
        <v>1246</v>
      </c>
      <c r="F178" s="70">
        <v>20</v>
      </c>
      <c r="G178" s="70">
        <v>24.08</v>
      </c>
      <c r="H178" s="71">
        <f t="shared" si="5"/>
        <v>481.6</v>
      </c>
    </row>
    <row r="179" spans="1:8" ht="24">
      <c r="A179" s="67" t="s">
        <v>1726</v>
      </c>
      <c r="B179" s="68" t="s">
        <v>1727</v>
      </c>
      <c r="C179" s="69" t="s">
        <v>1728</v>
      </c>
      <c r="D179" s="68" t="s">
        <v>1225</v>
      </c>
      <c r="E179" s="68" t="s">
        <v>1246</v>
      </c>
      <c r="F179" s="70">
        <v>2</v>
      </c>
      <c r="G179" s="70">
        <v>25.75</v>
      </c>
      <c r="H179" s="71">
        <f t="shared" si="5"/>
        <v>51.5</v>
      </c>
    </row>
    <row r="180" spans="1:8" ht="24">
      <c r="A180" s="67" t="s">
        <v>1729</v>
      </c>
      <c r="B180" s="68" t="s">
        <v>1730</v>
      </c>
      <c r="C180" s="69" t="s">
        <v>1731</v>
      </c>
      <c r="D180" s="68" t="s">
        <v>1225</v>
      </c>
      <c r="E180" s="68" t="s">
        <v>1246</v>
      </c>
      <c r="F180" s="70">
        <v>19</v>
      </c>
      <c r="G180" s="70">
        <v>39.700000000000003</v>
      </c>
      <c r="H180" s="71">
        <f t="shared" si="5"/>
        <v>754.3</v>
      </c>
    </row>
    <row r="181" spans="1:8" ht="36">
      <c r="A181" s="67" t="s">
        <v>1732</v>
      </c>
      <c r="B181" s="68" t="s">
        <v>1733</v>
      </c>
      <c r="C181" s="69" t="s">
        <v>1734</v>
      </c>
      <c r="D181" s="68" t="s">
        <v>1237</v>
      </c>
      <c r="E181" s="68" t="s">
        <v>1372</v>
      </c>
      <c r="F181" s="70">
        <v>90</v>
      </c>
      <c r="G181" s="70">
        <v>12.06</v>
      </c>
      <c r="H181" s="71">
        <f t="shared" si="5"/>
        <v>1085.4000000000001</v>
      </c>
    </row>
    <row r="182" spans="1:8" ht="36">
      <c r="A182" s="67" t="s">
        <v>1735</v>
      </c>
      <c r="B182" s="68" t="s">
        <v>1736</v>
      </c>
      <c r="C182" s="69" t="s">
        <v>1737</v>
      </c>
      <c r="D182" s="68" t="s">
        <v>1225</v>
      </c>
      <c r="E182" s="68" t="s">
        <v>1246</v>
      </c>
      <c r="F182" s="70">
        <v>36</v>
      </c>
      <c r="G182" s="70">
        <v>23.56</v>
      </c>
      <c r="H182" s="71">
        <f t="shared" si="5"/>
        <v>848.16</v>
      </c>
    </row>
    <row r="183" spans="1:8" ht="24">
      <c r="A183" s="67" t="s">
        <v>1738</v>
      </c>
      <c r="B183" s="68" t="s">
        <v>1739</v>
      </c>
      <c r="C183" s="69" t="s">
        <v>1740</v>
      </c>
      <c r="D183" s="68" t="s">
        <v>1237</v>
      </c>
      <c r="E183" s="68" t="s">
        <v>1242</v>
      </c>
      <c r="F183" s="70">
        <v>15</v>
      </c>
      <c r="G183" s="70">
        <v>11.01</v>
      </c>
      <c r="H183" s="71">
        <f t="shared" si="5"/>
        <v>165.15</v>
      </c>
    </row>
    <row r="184" spans="1:8" ht="24">
      <c r="A184" s="67" t="s">
        <v>1741</v>
      </c>
      <c r="B184" s="68" t="s">
        <v>1742</v>
      </c>
      <c r="C184" s="69" t="s">
        <v>1743</v>
      </c>
      <c r="D184" s="68" t="s">
        <v>1744</v>
      </c>
      <c r="E184" s="68" t="s">
        <v>1230</v>
      </c>
      <c r="F184" s="70">
        <v>100</v>
      </c>
      <c r="G184" s="70">
        <v>0.51</v>
      </c>
      <c r="H184" s="71">
        <f t="shared" si="5"/>
        <v>51</v>
      </c>
    </row>
    <row r="185" spans="1:8" ht="24">
      <c r="A185" s="67" t="s">
        <v>1745</v>
      </c>
      <c r="B185" s="68" t="s">
        <v>1746</v>
      </c>
      <c r="C185" s="69" t="s">
        <v>1747</v>
      </c>
      <c r="D185" s="68" t="s">
        <v>1225</v>
      </c>
      <c r="E185" s="68" t="s">
        <v>1230</v>
      </c>
      <c r="F185" s="70">
        <v>16</v>
      </c>
      <c r="G185" s="70">
        <v>14.63</v>
      </c>
      <c r="H185" s="71">
        <f t="shared" si="5"/>
        <v>234.08</v>
      </c>
    </row>
    <row r="186" spans="1:8">
      <c r="A186" s="63" t="s">
        <v>1748</v>
      </c>
      <c r="B186" s="64" t="s">
        <v>1749</v>
      </c>
      <c r="C186" s="65"/>
      <c r="D186" s="66"/>
      <c r="E186" s="66"/>
      <c r="F186" s="66"/>
      <c r="G186" s="66"/>
      <c r="H186" s="66"/>
    </row>
    <row r="187" spans="1:8">
      <c r="A187" s="67" t="s">
        <v>1750</v>
      </c>
      <c r="B187" s="68" t="s">
        <v>1751</v>
      </c>
      <c r="C187" s="69" t="s">
        <v>1752</v>
      </c>
      <c r="D187" s="68" t="s">
        <v>1263</v>
      </c>
      <c r="E187" s="68" t="s">
        <v>1242</v>
      </c>
      <c r="F187" s="70">
        <v>6</v>
      </c>
      <c r="G187" s="70">
        <v>9</v>
      </c>
      <c r="H187" s="71">
        <f t="shared" ref="H187:H199" si="6">ROUND(F187*G187,2)</f>
        <v>54</v>
      </c>
    </row>
    <row r="188" spans="1:8">
      <c r="A188" s="67" t="s">
        <v>1753</v>
      </c>
      <c r="B188" s="68" t="s">
        <v>1754</v>
      </c>
      <c r="C188" s="69" t="s">
        <v>1755</v>
      </c>
      <c r="D188" s="68" t="s">
        <v>1263</v>
      </c>
      <c r="E188" s="68" t="s">
        <v>1242</v>
      </c>
      <c r="F188" s="70">
        <v>72</v>
      </c>
      <c r="G188" s="70">
        <v>21.25</v>
      </c>
      <c r="H188" s="71">
        <f t="shared" si="6"/>
        <v>1530</v>
      </c>
    </row>
    <row r="189" spans="1:8" ht="36">
      <c r="A189" s="67" t="s">
        <v>1756</v>
      </c>
      <c r="B189" s="68" t="s">
        <v>1757</v>
      </c>
      <c r="C189" s="69" t="s">
        <v>1758</v>
      </c>
      <c r="D189" s="68" t="s">
        <v>1237</v>
      </c>
      <c r="E189" s="68" t="s">
        <v>1242</v>
      </c>
      <c r="F189" s="70">
        <v>8</v>
      </c>
      <c r="G189" s="70">
        <v>21.43</v>
      </c>
      <c r="H189" s="71">
        <f t="shared" si="6"/>
        <v>171.44</v>
      </c>
    </row>
    <row r="190" spans="1:8" ht="36">
      <c r="A190" s="67" t="s">
        <v>1759</v>
      </c>
      <c r="B190" s="68" t="s">
        <v>1760</v>
      </c>
      <c r="C190" s="69" t="s">
        <v>1761</v>
      </c>
      <c r="D190" s="68" t="s">
        <v>1237</v>
      </c>
      <c r="E190" s="68" t="s">
        <v>1762</v>
      </c>
      <c r="F190" s="70">
        <v>8</v>
      </c>
      <c r="G190" s="70">
        <v>24.47</v>
      </c>
      <c r="H190" s="71">
        <f t="shared" si="6"/>
        <v>195.76</v>
      </c>
    </row>
    <row r="191" spans="1:8" ht="36">
      <c r="A191" s="67" t="s">
        <v>1763</v>
      </c>
      <c r="B191" s="68" t="s">
        <v>1764</v>
      </c>
      <c r="C191" s="69" t="s">
        <v>1765</v>
      </c>
      <c r="D191" s="68" t="s">
        <v>1237</v>
      </c>
      <c r="E191" s="68" t="s">
        <v>1242</v>
      </c>
      <c r="F191" s="70">
        <v>1</v>
      </c>
      <c r="G191" s="70">
        <v>11.72</v>
      </c>
      <c r="H191" s="71">
        <f t="shared" si="6"/>
        <v>11.72</v>
      </c>
    </row>
    <row r="192" spans="1:8" ht="36">
      <c r="A192" s="67" t="s">
        <v>1766</v>
      </c>
      <c r="B192" s="68" t="s">
        <v>1767</v>
      </c>
      <c r="C192" s="69" t="s">
        <v>1768</v>
      </c>
      <c r="D192" s="68" t="s">
        <v>1237</v>
      </c>
      <c r="E192" s="68" t="s">
        <v>1230</v>
      </c>
      <c r="F192" s="70">
        <v>65</v>
      </c>
      <c r="G192" s="70">
        <v>35.78</v>
      </c>
      <c r="H192" s="71">
        <f t="shared" si="6"/>
        <v>2325.6999999999998</v>
      </c>
    </row>
    <row r="193" spans="1:8" ht="36">
      <c r="A193" s="67" t="s">
        <v>1769</v>
      </c>
      <c r="B193" s="68" t="s">
        <v>1770</v>
      </c>
      <c r="C193" s="69" t="s">
        <v>1771</v>
      </c>
      <c r="D193" s="68" t="s">
        <v>1237</v>
      </c>
      <c r="E193" s="68" t="s">
        <v>1230</v>
      </c>
      <c r="F193" s="70">
        <v>5</v>
      </c>
      <c r="G193" s="70">
        <v>42.85</v>
      </c>
      <c r="H193" s="71">
        <f t="shared" si="6"/>
        <v>214.25</v>
      </c>
    </row>
    <row r="194" spans="1:8" ht="36">
      <c r="A194" s="67" t="s">
        <v>1772</v>
      </c>
      <c r="B194" s="68" t="s">
        <v>1773</v>
      </c>
      <c r="C194" s="69" t="s">
        <v>1774</v>
      </c>
      <c r="D194" s="68" t="s">
        <v>1237</v>
      </c>
      <c r="E194" s="68" t="s">
        <v>1762</v>
      </c>
      <c r="F194" s="70">
        <v>10</v>
      </c>
      <c r="G194" s="70">
        <v>22.28</v>
      </c>
      <c r="H194" s="71">
        <f t="shared" si="6"/>
        <v>222.8</v>
      </c>
    </row>
    <row r="195" spans="1:8" ht="36">
      <c r="A195" s="67" t="s">
        <v>1775</v>
      </c>
      <c r="B195" s="68" t="s">
        <v>1776</v>
      </c>
      <c r="C195" s="69" t="s">
        <v>1777</v>
      </c>
      <c r="D195" s="68" t="s">
        <v>1237</v>
      </c>
      <c r="E195" s="68" t="s">
        <v>1762</v>
      </c>
      <c r="F195" s="70">
        <v>22</v>
      </c>
      <c r="G195" s="70">
        <v>23.57</v>
      </c>
      <c r="H195" s="71">
        <f t="shared" si="6"/>
        <v>518.54</v>
      </c>
    </row>
    <row r="196" spans="1:8" ht="36">
      <c r="A196" s="67" t="s">
        <v>1778</v>
      </c>
      <c r="B196" s="68" t="s">
        <v>1779</v>
      </c>
      <c r="C196" s="69" t="s">
        <v>1780</v>
      </c>
      <c r="D196" s="68" t="s">
        <v>1237</v>
      </c>
      <c r="E196" s="68" t="s">
        <v>1372</v>
      </c>
      <c r="F196" s="70">
        <v>1</v>
      </c>
      <c r="G196" s="70">
        <v>418.94</v>
      </c>
      <c r="H196" s="71">
        <f t="shared" si="6"/>
        <v>418.94</v>
      </c>
    </row>
    <row r="197" spans="1:8" ht="24">
      <c r="A197" s="67" t="s">
        <v>1781</v>
      </c>
      <c r="B197" s="68" t="s">
        <v>1682</v>
      </c>
      <c r="C197" s="69" t="s">
        <v>1683</v>
      </c>
      <c r="D197" s="68" t="s">
        <v>1225</v>
      </c>
      <c r="E197" s="68" t="s">
        <v>1246</v>
      </c>
      <c r="F197" s="70">
        <v>2</v>
      </c>
      <c r="G197" s="70">
        <v>0.97</v>
      </c>
      <c r="H197" s="71">
        <f t="shared" si="6"/>
        <v>1.94</v>
      </c>
    </row>
    <row r="198" spans="1:8" ht="24">
      <c r="A198" s="67" t="s">
        <v>1782</v>
      </c>
      <c r="B198" s="68" t="s">
        <v>1685</v>
      </c>
      <c r="C198" s="69" t="s">
        <v>1686</v>
      </c>
      <c r="D198" s="68" t="s">
        <v>1225</v>
      </c>
      <c r="E198" s="68" t="s">
        <v>1246</v>
      </c>
      <c r="F198" s="70">
        <v>2</v>
      </c>
      <c r="G198" s="70">
        <v>1.34</v>
      </c>
      <c r="H198" s="71">
        <f t="shared" si="6"/>
        <v>2.68</v>
      </c>
    </row>
    <row r="199" spans="1:8" ht="24">
      <c r="A199" s="67" t="s">
        <v>1783</v>
      </c>
      <c r="B199" s="68" t="s">
        <v>1688</v>
      </c>
      <c r="C199" s="69" t="s">
        <v>1689</v>
      </c>
      <c r="D199" s="68" t="s">
        <v>1225</v>
      </c>
      <c r="E199" s="68" t="s">
        <v>1246</v>
      </c>
      <c r="F199" s="70">
        <v>1</v>
      </c>
      <c r="G199" s="70">
        <v>2.63</v>
      </c>
      <c r="H199" s="71">
        <f t="shared" si="6"/>
        <v>2.63</v>
      </c>
    </row>
    <row r="200" spans="1:8" ht="15" customHeight="1">
      <c r="A200" s="63" t="s">
        <v>1784</v>
      </c>
      <c r="B200" s="64" t="s">
        <v>1785</v>
      </c>
      <c r="C200" s="65"/>
      <c r="D200" s="66"/>
      <c r="E200" s="66"/>
      <c r="F200" s="66"/>
      <c r="G200" s="66"/>
      <c r="H200" s="66"/>
    </row>
    <row r="201" spans="1:8" ht="24">
      <c r="A201" s="67" t="s">
        <v>1786</v>
      </c>
      <c r="B201" s="68" t="s">
        <v>1787</v>
      </c>
      <c r="C201" s="69" t="s">
        <v>1788</v>
      </c>
      <c r="D201" s="68" t="s">
        <v>1237</v>
      </c>
      <c r="E201" s="68" t="s">
        <v>1372</v>
      </c>
      <c r="F201" s="70">
        <v>310.85000000000002</v>
      </c>
      <c r="G201" s="70">
        <v>6.96</v>
      </c>
      <c r="H201" s="71">
        <f t="shared" ref="H201:H225" si="7">ROUND(F201*G201,2)</f>
        <v>2163.52</v>
      </c>
    </row>
    <row r="202" spans="1:8" ht="24">
      <c r="A202" s="67" t="s">
        <v>1789</v>
      </c>
      <c r="B202" s="68" t="s">
        <v>1597</v>
      </c>
      <c r="C202" s="69" t="s">
        <v>1598</v>
      </c>
      <c r="D202" s="68" t="s">
        <v>1237</v>
      </c>
      <c r="E202" s="68" t="s">
        <v>1372</v>
      </c>
      <c r="F202" s="70">
        <v>7.76</v>
      </c>
      <c r="G202" s="70">
        <v>34.369999999999997</v>
      </c>
      <c r="H202" s="71">
        <f t="shared" si="7"/>
        <v>266.70999999999998</v>
      </c>
    </row>
    <row r="203" spans="1:8" ht="36">
      <c r="A203" s="67" t="s">
        <v>1790</v>
      </c>
      <c r="B203" s="68" t="s">
        <v>1564</v>
      </c>
      <c r="C203" s="69" t="s">
        <v>1565</v>
      </c>
      <c r="D203" s="68" t="s">
        <v>1237</v>
      </c>
      <c r="E203" s="68" t="s">
        <v>1242</v>
      </c>
      <c r="F203" s="70">
        <v>1</v>
      </c>
      <c r="G203" s="70">
        <v>35.31</v>
      </c>
      <c r="H203" s="71">
        <f t="shared" si="7"/>
        <v>35.31</v>
      </c>
    </row>
    <row r="204" spans="1:8" ht="36">
      <c r="A204" s="67" t="s">
        <v>1791</v>
      </c>
      <c r="B204" s="68" t="s">
        <v>1792</v>
      </c>
      <c r="C204" s="69" t="s">
        <v>1793</v>
      </c>
      <c r="D204" s="68" t="s">
        <v>1237</v>
      </c>
      <c r="E204" s="68" t="s">
        <v>1242</v>
      </c>
      <c r="F204" s="70">
        <v>8</v>
      </c>
      <c r="G204" s="70">
        <v>4.8</v>
      </c>
      <c r="H204" s="71">
        <f t="shared" si="7"/>
        <v>38.4</v>
      </c>
    </row>
    <row r="205" spans="1:8" ht="24">
      <c r="A205" s="67" t="s">
        <v>1794</v>
      </c>
      <c r="B205" s="68" t="s">
        <v>1795</v>
      </c>
      <c r="C205" s="69" t="s">
        <v>1796</v>
      </c>
      <c r="D205" s="68" t="s">
        <v>1237</v>
      </c>
      <c r="E205" s="68" t="s">
        <v>1242</v>
      </c>
      <c r="F205" s="70">
        <v>1</v>
      </c>
      <c r="G205" s="70">
        <v>29.66</v>
      </c>
      <c r="H205" s="71">
        <f t="shared" si="7"/>
        <v>29.66</v>
      </c>
    </row>
    <row r="206" spans="1:8" ht="24">
      <c r="A206" s="67" t="s">
        <v>1797</v>
      </c>
      <c r="B206" s="68" t="s">
        <v>1657</v>
      </c>
      <c r="C206" s="69" t="s">
        <v>1658</v>
      </c>
      <c r="D206" s="68" t="s">
        <v>1237</v>
      </c>
      <c r="E206" s="68" t="s">
        <v>1242</v>
      </c>
      <c r="F206" s="70">
        <v>8</v>
      </c>
      <c r="G206" s="70">
        <v>4.12</v>
      </c>
      <c r="H206" s="71">
        <f t="shared" si="7"/>
        <v>32.96</v>
      </c>
    </row>
    <row r="207" spans="1:8" ht="36">
      <c r="A207" s="67" t="s">
        <v>1798</v>
      </c>
      <c r="B207" s="68" t="s">
        <v>1609</v>
      </c>
      <c r="C207" s="69" t="s">
        <v>1610</v>
      </c>
      <c r="D207" s="68" t="s">
        <v>1225</v>
      </c>
      <c r="E207" s="68" t="s">
        <v>1230</v>
      </c>
      <c r="F207" s="70">
        <v>39.29</v>
      </c>
      <c r="G207" s="70">
        <v>8.16</v>
      </c>
      <c r="H207" s="71">
        <f t="shared" si="7"/>
        <v>320.61</v>
      </c>
    </row>
    <row r="208" spans="1:8" ht="36">
      <c r="A208" s="67" t="s">
        <v>1799</v>
      </c>
      <c r="B208" s="68" t="s">
        <v>1800</v>
      </c>
      <c r="C208" s="69" t="s">
        <v>1801</v>
      </c>
      <c r="D208" s="68" t="s">
        <v>1225</v>
      </c>
      <c r="E208" s="68" t="s">
        <v>1246</v>
      </c>
      <c r="F208" s="70">
        <v>10</v>
      </c>
      <c r="G208" s="70">
        <v>7.95</v>
      </c>
      <c r="H208" s="71">
        <f t="shared" si="7"/>
        <v>79.5</v>
      </c>
    </row>
    <row r="209" spans="1:8" ht="36">
      <c r="A209" s="67" t="s">
        <v>1802</v>
      </c>
      <c r="B209" s="68" t="s">
        <v>1803</v>
      </c>
      <c r="C209" s="69" t="s">
        <v>1804</v>
      </c>
      <c r="D209" s="68" t="s">
        <v>1237</v>
      </c>
      <c r="E209" s="68" t="s">
        <v>1246</v>
      </c>
      <c r="F209" s="70">
        <v>3</v>
      </c>
      <c r="G209" s="70">
        <v>39.67</v>
      </c>
      <c r="H209" s="71">
        <f t="shared" si="7"/>
        <v>119.01</v>
      </c>
    </row>
    <row r="210" spans="1:8" ht="36">
      <c r="A210" s="67" t="s">
        <v>1805</v>
      </c>
      <c r="B210" s="68" t="s">
        <v>1806</v>
      </c>
      <c r="C210" s="69" t="s">
        <v>1807</v>
      </c>
      <c r="D210" s="68" t="s">
        <v>1237</v>
      </c>
      <c r="E210" s="68" t="s">
        <v>1246</v>
      </c>
      <c r="F210" s="70">
        <v>11</v>
      </c>
      <c r="G210" s="70">
        <v>50.78</v>
      </c>
      <c r="H210" s="71">
        <f t="shared" si="7"/>
        <v>558.58000000000004</v>
      </c>
    </row>
    <row r="211" spans="1:8" ht="24">
      <c r="A211" s="67" t="s">
        <v>1808</v>
      </c>
      <c r="B211" s="68" t="s">
        <v>1809</v>
      </c>
      <c r="C211" s="69" t="s">
        <v>1810</v>
      </c>
      <c r="D211" s="68" t="s">
        <v>1237</v>
      </c>
      <c r="E211" s="68" t="s">
        <v>1242</v>
      </c>
      <c r="F211" s="70">
        <v>1</v>
      </c>
      <c r="G211" s="70">
        <v>337.68</v>
      </c>
      <c r="H211" s="71">
        <f t="shared" si="7"/>
        <v>337.68</v>
      </c>
    </row>
    <row r="212" spans="1:8" ht="24">
      <c r="A212" s="67" t="s">
        <v>1811</v>
      </c>
      <c r="B212" s="68" t="s">
        <v>1812</v>
      </c>
      <c r="C212" s="69" t="s">
        <v>1813</v>
      </c>
      <c r="D212" s="68" t="s">
        <v>1237</v>
      </c>
      <c r="E212" s="68" t="s">
        <v>1242</v>
      </c>
      <c r="F212" s="70">
        <v>2</v>
      </c>
      <c r="G212" s="70">
        <v>410.61</v>
      </c>
      <c r="H212" s="71">
        <f t="shared" si="7"/>
        <v>821.22</v>
      </c>
    </row>
    <row r="213" spans="1:8" ht="24">
      <c r="A213" s="67" t="s">
        <v>1814</v>
      </c>
      <c r="B213" s="68" t="s">
        <v>1815</v>
      </c>
      <c r="C213" s="69" t="s">
        <v>1816</v>
      </c>
      <c r="D213" s="68" t="s">
        <v>1237</v>
      </c>
      <c r="E213" s="68" t="s">
        <v>1242</v>
      </c>
      <c r="F213" s="70">
        <v>25</v>
      </c>
      <c r="G213" s="70">
        <v>16</v>
      </c>
      <c r="H213" s="71">
        <f t="shared" si="7"/>
        <v>400</v>
      </c>
    </row>
    <row r="214" spans="1:8">
      <c r="A214" s="67" t="s">
        <v>1817</v>
      </c>
      <c r="B214" s="68" t="s">
        <v>1818</v>
      </c>
      <c r="C214" s="69" t="s">
        <v>1819</v>
      </c>
      <c r="D214" s="68" t="s">
        <v>1256</v>
      </c>
      <c r="E214" s="68" t="s">
        <v>1246</v>
      </c>
      <c r="F214" s="70">
        <v>4</v>
      </c>
      <c r="G214" s="70">
        <v>15.9</v>
      </c>
      <c r="H214" s="71">
        <f t="shared" si="7"/>
        <v>63.6</v>
      </c>
    </row>
    <row r="215" spans="1:8" ht="24">
      <c r="A215" s="67" t="s">
        <v>1820</v>
      </c>
      <c r="B215" s="68" t="s">
        <v>1821</v>
      </c>
      <c r="C215" s="69" t="s">
        <v>1822</v>
      </c>
      <c r="D215" s="68" t="s">
        <v>1237</v>
      </c>
      <c r="E215" s="68" t="s">
        <v>1246</v>
      </c>
      <c r="F215" s="70">
        <v>6</v>
      </c>
      <c r="G215" s="70">
        <v>26.13</v>
      </c>
      <c r="H215" s="71">
        <f t="shared" si="7"/>
        <v>156.78</v>
      </c>
    </row>
    <row r="216" spans="1:8" ht="24">
      <c r="A216" s="67" t="s">
        <v>1823</v>
      </c>
      <c r="B216" s="68" t="s">
        <v>1824</v>
      </c>
      <c r="C216" s="69" t="s">
        <v>1825</v>
      </c>
      <c r="D216" s="68" t="s">
        <v>1237</v>
      </c>
      <c r="E216" s="68" t="s">
        <v>1242</v>
      </c>
      <c r="F216" s="70">
        <v>1</v>
      </c>
      <c r="G216" s="70">
        <v>521.37</v>
      </c>
      <c r="H216" s="71">
        <f t="shared" si="7"/>
        <v>521.37</v>
      </c>
    </row>
    <row r="217" spans="1:8" ht="24">
      <c r="A217" s="67" t="s">
        <v>1826</v>
      </c>
      <c r="B217" s="68" t="s">
        <v>1827</v>
      </c>
      <c r="C217" s="69" t="s">
        <v>1828</v>
      </c>
      <c r="D217" s="68" t="s">
        <v>1237</v>
      </c>
      <c r="E217" s="68" t="s">
        <v>1242</v>
      </c>
      <c r="F217" s="70">
        <v>4</v>
      </c>
      <c r="G217" s="70">
        <v>20.48</v>
      </c>
      <c r="H217" s="71">
        <f t="shared" si="7"/>
        <v>81.92</v>
      </c>
    </row>
    <row r="218" spans="1:8" ht="36">
      <c r="A218" s="67" t="s">
        <v>1829</v>
      </c>
      <c r="B218" s="68" t="s">
        <v>1830</v>
      </c>
      <c r="C218" s="69" t="s">
        <v>1831</v>
      </c>
      <c r="D218" s="68" t="s">
        <v>1225</v>
      </c>
      <c r="E218" s="68" t="s">
        <v>1246</v>
      </c>
      <c r="F218" s="70">
        <v>1</v>
      </c>
      <c r="G218" s="70">
        <v>290.37</v>
      </c>
      <c r="H218" s="71">
        <f t="shared" si="7"/>
        <v>290.37</v>
      </c>
    </row>
    <row r="219" spans="1:8" ht="24">
      <c r="A219" s="67" t="s">
        <v>1832</v>
      </c>
      <c r="B219" s="68" t="s">
        <v>1618</v>
      </c>
      <c r="C219" s="69" t="s">
        <v>1619</v>
      </c>
      <c r="D219" s="68" t="s">
        <v>1225</v>
      </c>
      <c r="E219" s="68" t="s">
        <v>1230</v>
      </c>
      <c r="F219" s="70">
        <v>37</v>
      </c>
      <c r="G219" s="70">
        <v>15.66</v>
      </c>
      <c r="H219" s="71">
        <f t="shared" si="7"/>
        <v>579.41999999999996</v>
      </c>
    </row>
    <row r="220" spans="1:8" ht="36">
      <c r="A220" s="67" t="s">
        <v>1833</v>
      </c>
      <c r="B220" s="68" t="s">
        <v>1612</v>
      </c>
      <c r="C220" s="69" t="s">
        <v>1613</v>
      </c>
      <c r="D220" s="68" t="s">
        <v>1225</v>
      </c>
      <c r="E220" s="68" t="s">
        <v>1230</v>
      </c>
      <c r="F220" s="70">
        <v>7.2</v>
      </c>
      <c r="G220" s="70">
        <v>10.57</v>
      </c>
      <c r="H220" s="71">
        <f t="shared" si="7"/>
        <v>76.099999999999994</v>
      </c>
    </row>
    <row r="221" spans="1:8" ht="36">
      <c r="A221" s="67" t="s">
        <v>1834</v>
      </c>
      <c r="B221" s="68" t="s">
        <v>1835</v>
      </c>
      <c r="C221" s="69" t="s">
        <v>1836</v>
      </c>
      <c r="D221" s="68" t="s">
        <v>1225</v>
      </c>
      <c r="E221" s="68" t="s">
        <v>1246</v>
      </c>
      <c r="F221" s="70">
        <v>1</v>
      </c>
      <c r="G221" s="70">
        <v>10.75</v>
      </c>
      <c r="H221" s="71">
        <f t="shared" si="7"/>
        <v>10.75</v>
      </c>
    </row>
    <row r="222" spans="1:8" ht="36">
      <c r="A222" s="67" t="s">
        <v>1837</v>
      </c>
      <c r="B222" s="68" t="s">
        <v>1621</v>
      </c>
      <c r="C222" s="69" t="s">
        <v>1622</v>
      </c>
      <c r="D222" s="68" t="s">
        <v>1225</v>
      </c>
      <c r="E222" s="68" t="s">
        <v>1246</v>
      </c>
      <c r="F222" s="70">
        <v>13</v>
      </c>
      <c r="G222" s="70">
        <v>4.91</v>
      </c>
      <c r="H222" s="71">
        <f t="shared" si="7"/>
        <v>63.83</v>
      </c>
    </row>
    <row r="223" spans="1:8" ht="36">
      <c r="A223" s="67" t="s">
        <v>1838</v>
      </c>
      <c r="B223" s="68" t="s">
        <v>1624</v>
      </c>
      <c r="C223" s="69" t="s">
        <v>1625</v>
      </c>
      <c r="D223" s="68" t="s">
        <v>1225</v>
      </c>
      <c r="E223" s="68" t="s">
        <v>1246</v>
      </c>
      <c r="F223" s="70">
        <v>2</v>
      </c>
      <c r="G223" s="70">
        <v>6.45</v>
      </c>
      <c r="H223" s="71">
        <f t="shared" si="7"/>
        <v>12.9</v>
      </c>
    </row>
    <row r="224" spans="1:8" ht="24">
      <c r="A224" s="67" t="s">
        <v>1839</v>
      </c>
      <c r="B224" s="68" t="s">
        <v>1630</v>
      </c>
      <c r="C224" s="69" t="s">
        <v>1631</v>
      </c>
      <c r="D224" s="68" t="s">
        <v>1225</v>
      </c>
      <c r="E224" s="68" t="s">
        <v>1246</v>
      </c>
      <c r="F224" s="70">
        <v>1</v>
      </c>
      <c r="G224" s="70">
        <v>13.28</v>
      </c>
      <c r="H224" s="71">
        <f t="shared" si="7"/>
        <v>13.28</v>
      </c>
    </row>
    <row r="225" spans="1:8" ht="24">
      <c r="A225" s="67" t="s">
        <v>1840</v>
      </c>
      <c r="B225" s="68" t="s">
        <v>1841</v>
      </c>
      <c r="C225" s="69" t="s">
        <v>1842</v>
      </c>
      <c r="D225" s="68" t="s">
        <v>1237</v>
      </c>
      <c r="E225" s="68" t="s">
        <v>1372</v>
      </c>
      <c r="F225" s="70">
        <v>176</v>
      </c>
      <c r="G225" s="70">
        <v>17.72</v>
      </c>
      <c r="H225" s="71">
        <f t="shared" si="7"/>
        <v>3118.72</v>
      </c>
    </row>
    <row r="226" spans="1:8" ht="15" customHeight="1">
      <c r="A226" s="63" t="s">
        <v>1843</v>
      </c>
      <c r="B226" s="64" t="s">
        <v>1844</v>
      </c>
      <c r="C226" s="65"/>
      <c r="D226" s="66"/>
      <c r="E226" s="66"/>
      <c r="F226" s="66"/>
      <c r="G226" s="66"/>
      <c r="H226" s="66"/>
    </row>
    <row r="227" spans="1:8" ht="24">
      <c r="A227" s="67" t="s">
        <v>1845</v>
      </c>
      <c r="B227" s="68" t="s">
        <v>1846</v>
      </c>
      <c r="C227" s="69" t="s">
        <v>1847</v>
      </c>
      <c r="D227" s="68" t="s">
        <v>1225</v>
      </c>
      <c r="E227" s="68" t="s">
        <v>1226</v>
      </c>
      <c r="F227" s="70">
        <v>64.900000000000006</v>
      </c>
      <c r="G227" s="70">
        <v>30</v>
      </c>
      <c r="H227" s="71">
        <f t="shared" ref="H227:H229" si="8">ROUND(F227*G227,2)</f>
        <v>1947</v>
      </c>
    </row>
    <row r="228" spans="1:8" ht="24">
      <c r="A228" s="67" t="s">
        <v>1848</v>
      </c>
      <c r="B228" s="68" t="s">
        <v>1849</v>
      </c>
      <c r="C228" s="69" t="s">
        <v>1850</v>
      </c>
      <c r="D228" s="68" t="s">
        <v>1237</v>
      </c>
      <c r="E228" s="68" t="s">
        <v>1226</v>
      </c>
      <c r="F228" s="70">
        <v>41.65</v>
      </c>
      <c r="G228" s="70">
        <v>13.07</v>
      </c>
      <c r="H228" s="71">
        <f t="shared" si="8"/>
        <v>544.37</v>
      </c>
    </row>
    <row r="229" spans="1:8" ht="36">
      <c r="A229" s="67" t="s">
        <v>1851</v>
      </c>
      <c r="B229" s="68" t="s">
        <v>1852</v>
      </c>
      <c r="C229" s="69" t="s">
        <v>1853</v>
      </c>
      <c r="D229" s="68" t="s">
        <v>1237</v>
      </c>
      <c r="E229" s="68" t="s">
        <v>1238</v>
      </c>
      <c r="F229" s="70">
        <v>119</v>
      </c>
      <c r="G229" s="70">
        <v>4.2300000000000004</v>
      </c>
      <c r="H229" s="71">
        <f t="shared" si="8"/>
        <v>503.37</v>
      </c>
    </row>
    <row r="230" spans="1:8" ht="15" customHeight="1">
      <c r="A230" s="63" t="s">
        <v>1854</v>
      </c>
      <c r="B230" s="64" t="s">
        <v>1855</v>
      </c>
      <c r="C230" s="65"/>
      <c r="D230" s="66"/>
      <c r="E230" s="66"/>
      <c r="F230" s="66"/>
      <c r="G230" s="66"/>
      <c r="H230" s="66"/>
    </row>
    <row r="231" spans="1:8" ht="15" customHeight="1">
      <c r="A231" s="63" t="s">
        <v>1856</v>
      </c>
      <c r="B231" s="64" t="s">
        <v>1857</v>
      </c>
      <c r="C231" s="65"/>
      <c r="D231" s="66"/>
      <c r="E231" s="66"/>
      <c r="F231" s="66"/>
      <c r="G231" s="66"/>
      <c r="H231" s="66"/>
    </row>
    <row r="232" spans="1:8" ht="36">
      <c r="A232" s="67" t="s">
        <v>1858</v>
      </c>
      <c r="B232" s="68" t="s">
        <v>1859</v>
      </c>
      <c r="C232" s="69" t="s">
        <v>1860</v>
      </c>
      <c r="D232" s="68" t="s">
        <v>1225</v>
      </c>
      <c r="E232" s="68" t="s">
        <v>1230</v>
      </c>
      <c r="F232" s="70">
        <v>100</v>
      </c>
      <c r="G232" s="70">
        <v>6.81</v>
      </c>
      <c r="H232" s="71">
        <f t="shared" ref="H232:H241" si="9">ROUND(F232*G232,2)</f>
        <v>681</v>
      </c>
    </row>
    <row r="233" spans="1:8" ht="36">
      <c r="A233" s="67" t="s">
        <v>1861</v>
      </c>
      <c r="B233" s="68" t="s">
        <v>1862</v>
      </c>
      <c r="C233" s="69" t="s">
        <v>1863</v>
      </c>
      <c r="D233" s="68" t="s">
        <v>1225</v>
      </c>
      <c r="E233" s="68" t="s">
        <v>1230</v>
      </c>
      <c r="F233" s="70">
        <v>25</v>
      </c>
      <c r="G233" s="70">
        <v>7.34</v>
      </c>
      <c r="H233" s="71">
        <f t="shared" si="9"/>
        <v>183.5</v>
      </c>
    </row>
    <row r="234" spans="1:8" ht="36">
      <c r="A234" s="67" t="s">
        <v>1864</v>
      </c>
      <c r="B234" s="68" t="s">
        <v>1865</v>
      </c>
      <c r="C234" s="69" t="s">
        <v>1866</v>
      </c>
      <c r="D234" s="68" t="s">
        <v>1225</v>
      </c>
      <c r="E234" s="68" t="s">
        <v>1246</v>
      </c>
      <c r="F234" s="70">
        <v>20</v>
      </c>
      <c r="G234" s="70">
        <v>4.41</v>
      </c>
      <c r="H234" s="71">
        <f t="shared" si="9"/>
        <v>88.2</v>
      </c>
    </row>
    <row r="235" spans="1:8" ht="36">
      <c r="A235" s="67" t="s">
        <v>1867</v>
      </c>
      <c r="B235" s="68" t="s">
        <v>1868</v>
      </c>
      <c r="C235" s="69" t="s">
        <v>1869</v>
      </c>
      <c r="D235" s="68" t="s">
        <v>1225</v>
      </c>
      <c r="E235" s="68" t="s">
        <v>1246</v>
      </c>
      <c r="F235" s="70">
        <v>16</v>
      </c>
      <c r="G235" s="70">
        <v>7.81</v>
      </c>
      <c r="H235" s="71">
        <f t="shared" si="9"/>
        <v>124.96</v>
      </c>
    </row>
    <row r="236" spans="1:8" ht="24">
      <c r="A236" s="67" t="s">
        <v>1870</v>
      </c>
      <c r="B236" s="68" t="s">
        <v>1871</v>
      </c>
      <c r="C236" s="69" t="s">
        <v>1872</v>
      </c>
      <c r="D236" s="68" t="s">
        <v>1225</v>
      </c>
      <c r="E236" s="68" t="s">
        <v>1246</v>
      </c>
      <c r="F236" s="70">
        <v>1</v>
      </c>
      <c r="G236" s="70">
        <v>56</v>
      </c>
      <c r="H236" s="71">
        <f t="shared" si="9"/>
        <v>56</v>
      </c>
    </row>
    <row r="237" spans="1:8" ht="48">
      <c r="A237" s="67" t="s">
        <v>1873</v>
      </c>
      <c r="B237" s="68" t="s">
        <v>1874</v>
      </c>
      <c r="C237" s="69" t="s">
        <v>1875</v>
      </c>
      <c r="D237" s="68" t="s">
        <v>1225</v>
      </c>
      <c r="E237" s="68" t="s">
        <v>1230</v>
      </c>
      <c r="F237" s="70">
        <v>25</v>
      </c>
      <c r="G237" s="70">
        <v>47.85</v>
      </c>
      <c r="H237" s="71">
        <f t="shared" si="9"/>
        <v>1196.25</v>
      </c>
    </row>
    <row r="238" spans="1:8" ht="48">
      <c r="A238" s="67" t="s">
        <v>1876</v>
      </c>
      <c r="B238" s="68" t="s">
        <v>1877</v>
      </c>
      <c r="C238" s="69" t="s">
        <v>1878</v>
      </c>
      <c r="D238" s="68" t="s">
        <v>1225</v>
      </c>
      <c r="E238" s="68" t="s">
        <v>1230</v>
      </c>
      <c r="F238" s="70">
        <v>25</v>
      </c>
      <c r="G238" s="70">
        <v>58.23</v>
      </c>
      <c r="H238" s="71">
        <f t="shared" si="9"/>
        <v>1455.75</v>
      </c>
    </row>
    <row r="239" spans="1:8" ht="24">
      <c r="A239" s="67" t="s">
        <v>1879</v>
      </c>
      <c r="B239" s="68" t="s">
        <v>1880</v>
      </c>
      <c r="C239" s="69" t="s">
        <v>1881</v>
      </c>
      <c r="D239" s="68" t="s">
        <v>1225</v>
      </c>
      <c r="E239" s="68" t="s">
        <v>1882</v>
      </c>
      <c r="F239" s="70">
        <v>80</v>
      </c>
      <c r="G239" s="70">
        <v>16.71</v>
      </c>
      <c r="H239" s="71">
        <f t="shared" si="9"/>
        <v>1336.8</v>
      </c>
    </row>
    <row r="240" spans="1:8" ht="24">
      <c r="A240" s="67" t="s">
        <v>1883</v>
      </c>
      <c r="B240" s="68" t="s">
        <v>1884</v>
      </c>
      <c r="C240" s="69" t="s">
        <v>1885</v>
      </c>
      <c r="D240" s="68" t="s">
        <v>1225</v>
      </c>
      <c r="E240" s="68" t="s">
        <v>1882</v>
      </c>
      <c r="F240" s="70">
        <v>80</v>
      </c>
      <c r="G240" s="70">
        <v>21.18</v>
      </c>
      <c r="H240" s="71">
        <f t="shared" si="9"/>
        <v>1694.4</v>
      </c>
    </row>
    <row r="241" spans="1:8" ht="24">
      <c r="A241" s="67" t="s">
        <v>1886</v>
      </c>
      <c r="B241" s="68" t="s">
        <v>1887</v>
      </c>
      <c r="C241" s="69" t="s">
        <v>1888</v>
      </c>
      <c r="D241" s="68" t="s">
        <v>1225</v>
      </c>
      <c r="E241" s="68" t="s">
        <v>1246</v>
      </c>
      <c r="F241" s="70">
        <v>48</v>
      </c>
      <c r="G241" s="70">
        <v>3.8</v>
      </c>
      <c r="H241" s="71">
        <f t="shared" si="9"/>
        <v>182.4</v>
      </c>
    </row>
    <row r="242" spans="1:8">
      <c r="A242" s="63" t="s">
        <v>1889</v>
      </c>
      <c r="B242" s="64" t="s">
        <v>1890</v>
      </c>
      <c r="C242" s="65"/>
      <c r="D242" s="66"/>
      <c r="E242" s="66"/>
      <c r="F242" s="66"/>
      <c r="G242" s="66"/>
      <c r="H242" s="66"/>
    </row>
    <row r="243" spans="1:8">
      <c r="A243" s="67" t="s">
        <v>1891</v>
      </c>
      <c r="B243" s="68" t="s">
        <v>1892</v>
      </c>
      <c r="C243" s="69" t="s">
        <v>1893</v>
      </c>
      <c r="D243" s="68" t="s">
        <v>1160</v>
      </c>
      <c r="E243" s="68" t="s">
        <v>1246</v>
      </c>
      <c r="F243" s="70">
        <v>6</v>
      </c>
      <c r="G243" s="70">
        <v>70.819999999999993</v>
      </c>
      <c r="H243" s="71">
        <f t="shared" ref="H243:H252" si="10">ROUND(F243*G243,2)</f>
        <v>424.92</v>
      </c>
    </row>
    <row r="244" spans="1:8">
      <c r="A244" s="67" t="s">
        <v>1894</v>
      </c>
      <c r="B244" s="68" t="s">
        <v>1895</v>
      </c>
      <c r="C244" s="69" t="s">
        <v>1896</v>
      </c>
      <c r="D244" s="68" t="s">
        <v>1160</v>
      </c>
      <c r="E244" s="68" t="s">
        <v>1246</v>
      </c>
      <c r="F244" s="70">
        <v>7</v>
      </c>
      <c r="G244" s="70">
        <v>91.67</v>
      </c>
      <c r="H244" s="71">
        <f t="shared" si="10"/>
        <v>641.69000000000005</v>
      </c>
    </row>
    <row r="245" spans="1:8">
      <c r="A245" s="67" t="s">
        <v>1897</v>
      </c>
      <c r="B245" s="68" t="s">
        <v>1898</v>
      </c>
      <c r="C245" s="69" t="s">
        <v>1899</v>
      </c>
      <c r="D245" s="68" t="s">
        <v>1160</v>
      </c>
      <c r="E245" s="68" t="s">
        <v>1246</v>
      </c>
      <c r="F245" s="70">
        <v>16</v>
      </c>
      <c r="G245" s="70">
        <v>42.39</v>
      </c>
      <c r="H245" s="71">
        <f t="shared" si="10"/>
        <v>678.24</v>
      </c>
    </row>
    <row r="246" spans="1:8">
      <c r="A246" s="67" t="s">
        <v>1900</v>
      </c>
      <c r="B246" s="68" t="s">
        <v>1901</v>
      </c>
      <c r="C246" s="69" t="s">
        <v>1902</v>
      </c>
      <c r="D246" s="68" t="s">
        <v>1160</v>
      </c>
      <c r="E246" s="68" t="s">
        <v>1246</v>
      </c>
      <c r="F246" s="70">
        <v>10</v>
      </c>
      <c r="G246" s="70">
        <v>20.16</v>
      </c>
      <c r="H246" s="71">
        <f t="shared" si="10"/>
        <v>201.6</v>
      </c>
    </row>
    <row r="247" spans="1:8">
      <c r="A247" s="67" t="s">
        <v>1903</v>
      </c>
      <c r="B247" s="68" t="s">
        <v>1904</v>
      </c>
      <c r="C247" s="69" t="s">
        <v>1905</v>
      </c>
      <c r="D247" s="68" t="s">
        <v>1160</v>
      </c>
      <c r="E247" s="68" t="s">
        <v>1246</v>
      </c>
      <c r="F247" s="70">
        <v>55</v>
      </c>
      <c r="G247" s="70">
        <v>111.3</v>
      </c>
      <c r="H247" s="71">
        <f t="shared" si="10"/>
        <v>6121.5</v>
      </c>
    </row>
    <row r="248" spans="1:8" ht="24">
      <c r="A248" s="67" t="s">
        <v>1906</v>
      </c>
      <c r="B248" s="68" t="s">
        <v>1907</v>
      </c>
      <c r="C248" s="69" t="s">
        <v>1908</v>
      </c>
      <c r="D248" s="68" t="s">
        <v>1160</v>
      </c>
      <c r="E248" s="68" t="s">
        <v>1246</v>
      </c>
      <c r="F248" s="70">
        <v>7</v>
      </c>
      <c r="G248" s="70">
        <v>50</v>
      </c>
      <c r="H248" s="71">
        <f t="shared" si="10"/>
        <v>350</v>
      </c>
    </row>
    <row r="249" spans="1:8" ht="24">
      <c r="A249" s="67" t="s">
        <v>1909</v>
      </c>
      <c r="B249" s="68" t="s">
        <v>1910</v>
      </c>
      <c r="C249" s="69" t="s">
        <v>1911</v>
      </c>
      <c r="D249" s="68" t="s">
        <v>1160</v>
      </c>
      <c r="E249" s="68" t="s">
        <v>1246</v>
      </c>
      <c r="F249" s="70">
        <v>1</v>
      </c>
      <c r="G249" s="70">
        <v>90</v>
      </c>
      <c r="H249" s="71">
        <f t="shared" si="10"/>
        <v>90</v>
      </c>
    </row>
    <row r="250" spans="1:8">
      <c r="A250" s="67" t="s">
        <v>1912</v>
      </c>
      <c r="B250" s="68" t="s">
        <v>1913</v>
      </c>
      <c r="C250" s="69" t="s">
        <v>1914</v>
      </c>
      <c r="D250" s="68" t="s">
        <v>1160</v>
      </c>
      <c r="E250" s="68" t="s">
        <v>1246</v>
      </c>
      <c r="F250" s="70">
        <v>5</v>
      </c>
      <c r="G250" s="70">
        <v>102.35</v>
      </c>
      <c r="H250" s="71">
        <f t="shared" si="10"/>
        <v>511.75</v>
      </c>
    </row>
    <row r="251" spans="1:8">
      <c r="A251" s="67" t="s">
        <v>1915</v>
      </c>
      <c r="B251" s="68" t="s">
        <v>1916</v>
      </c>
      <c r="C251" s="69" t="s">
        <v>1917</v>
      </c>
      <c r="D251" s="68" t="s">
        <v>1160</v>
      </c>
      <c r="E251" s="68" t="s">
        <v>1246</v>
      </c>
      <c r="F251" s="70">
        <v>64</v>
      </c>
      <c r="G251" s="70">
        <v>25</v>
      </c>
      <c r="H251" s="71">
        <f t="shared" si="10"/>
        <v>1600</v>
      </c>
    </row>
    <row r="252" spans="1:8" ht="24">
      <c r="A252" s="67" t="s">
        <v>1918</v>
      </c>
      <c r="B252" s="68" t="s">
        <v>1919</v>
      </c>
      <c r="C252" s="69" t="s">
        <v>1920</v>
      </c>
      <c r="D252" s="68" t="s">
        <v>1160</v>
      </c>
      <c r="E252" s="68" t="s">
        <v>1246</v>
      </c>
      <c r="F252" s="70">
        <v>1</v>
      </c>
      <c r="G252" s="70">
        <v>14340.25</v>
      </c>
      <c r="H252" s="71">
        <f t="shared" si="10"/>
        <v>14340.25</v>
      </c>
    </row>
    <row r="253" spans="1:8">
      <c r="A253" s="63" t="s">
        <v>1921</v>
      </c>
      <c r="B253" s="64" t="s">
        <v>1922</v>
      </c>
      <c r="C253" s="65"/>
      <c r="D253" s="66"/>
      <c r="E253" s="66"/>
      <c r="F253" s="66"/>
      <c r="G253" s="66"/>
      <c r="H253" s="66"/>
    </row>
    <row r="254" spans="1:8" ht="15" customHeight="1">
      <c r="A254" s="63" t="s">
        <v>1923</v>
      </c>
      <c r="B254" s="64" t="s">
        <v>1924</v>
      </c>
      <c r="C254" s="65"/>
      <c r="D254" s="66"/>
      <c r="E254" s="66"/>
      <c r="F254" s="66"/>
      <c r="G254" s="66"/>
      <c r="H254" s="66"/>
    </row>
    <row r="255" spans="1:8" ht="24">
      <c r="A255" s="67" t="s">
        <v>1925</v>
      </c>
      <c r="B255" s="68" t="s">
        <v>1880</v>
      </c>
      <c r="C255" s="69" t="s">
        <v>1881</v>
      </c>
      <c r="D255" s="68" t="s">
        <v>1225</v>
      </c>
      <c r="E255" s="68" t="s">
        <v>1882</v>
      </c>
      <c r="F255" s="70">
        <v>8</v>
      </c>
      <c r="G255" s="70">
        <v>16.71</v>
      </c>
      <c r="H255" s="71">
        <f t="shared" ref="H255:H264" si="11">ROUND(F255*G255,2)</f>
        <v>133.68</v>
      </c>
    </row>
    <row r="256" spans="1:8" ht="24">
      <c r="A256" s="67" t="s">
        <v>1926</v>
      </c>
      <c r="B256" s="68" t="s">
        <v>1884</v>
      </c>
      <c r="C256" s="69" t="s">
        <v>1885</v>
      </c>
      <c r="D256" s="68" t="s">
        <v>1225</v>
      </c>
      <c r="E256" s="68" t="s">
        <v>1882</v>
      </c>
      <c r="F256" s="70">
        <v>8</v>
      </c>
      <c r="G256" s="70">
        <v>21.18</v>
      </c>
      <c r="H256" s="71">
        <f t="shared" si="11"/>
        <v>169.44</v>
      </c>
    </row>
    <row r="257" spans="1:8" ht="24">
      <c r="A257" s="67" t="s">
        <v>1927</v>
      </c>
      <c r="B257" s="68" t="s">
        <v>1887</v>
      </c>
      <c r="C257" s="69" t="s">
        <v>1888</v>
      </c>
      <c r="D257" s="68" t="s">
        <v>1225</v>
      </c>
      <c r="E257" s="68" t="s">
        <v>1246</v>
      </c>
      <c r="F257" s="70">
        <v>35</v>
      </c>
      <c r="G257" s="70">
        <v>3.8</v>
      </c>
      <c r="H257" s="71">
        <f t="shared" si="11"/>
        <v>133</v>
      </c>
    </row>
    <row r="258" spans="1:8" ht="48">
      <c r="A258" s="67" t="s">
        <v>1928</v>
      </c>
      <c r="B258" s="68" t="s">
        <v>1929</v>
      </c>
      <c r="C258" s="69" t="s">
        <v>1930</v>
      </c>
      <c r="D258" s="68" t="s">
        <v>1225</v>
      </c>
      <c r="E258" s="68" t="s">
        <v>1226</v>
      </c>
      <c r="F258" s="70">
        <v>16</v>
      </c>
      <c r="G258" s="70">
        <v>38.03</v>
      </c>
      <c r="H258" s="71">
        <f t="shared" si="11"/>
        <v>608.48</v>
      </c>
    </row>
    <row r="259" spans="1:8" ht="24">
      <c r="A259" s="67" t="s">
        <v>1931</v>
      </c>
      <c r="B259" s="68" t="s">
        <v>1932</v>
      </c>
      <c r="C259" s="69" t="s">
        <v>1933</v>
      </c>
      <c r="D259" s="68" t="s">
        <v>1225</v>
      </c>
      <c r="E259" s="68" t="s">
        <v>1269</v>
      </c>
      <c r="F259" s="70">
        <v>9.4499999999999993</v>
      </c>
      <c r="G259" s="70">
        <v>60.28</v>
      </c>
      <c r="H259" s="71">
        <f t="shared" si="11"/>
        <v>569.65</v>
      </c>
    </row>
    <row r="260" spans="1:8" ht="24">
      <c r="A260" s="67" t="s">
        <v>1934</v>
      </c>
      <c r="B260" s="68" t="s">
        <v>1935</v>
      </c>
      <c r="C260" s="69" t="s">
        <v>1936</v>
      </c>
      <c r="D260" s="68" t="s">
        <v>1225</v>
      </c>
      <c r="E260" s="68" t="s">
        <v>1269</v>
      </c>
      <c r="F260" s="70">
        <v>5.67</v>
      </c>
      <c r="G260" s="70">
        <v>181.83</v>
      </c>
      <c r="H260" s="71">
        <f t="shared" si="11"/>
        <v>1030.98</v>
      </c>
    </row>
    <row r="261" spans="1:8" ht="24">
      <c r="A261" s="67" t="s">
        <v>1937</v>
      </c>
      <c r="B261" s="68" t="s">
        <v>1938</v>
      </c>
      <c r="C261" s="69" t="s">
        <v>1939</v>
      </c>
      <c r="D261" s="68" t="s">
        <v>1225</v>
      </c>
      <c r="E261" s="68" t="s">
        <v>1269</v>
      </c>
      <c r="F261" s="70">
        <v>0.95</v>
      </c>
      <c r="G261" s="70">
        <v>497.47</v>
      </c>
      <c r="H261" s="71">
        <f t="shared" si="11"/>
        <v>472.6</v>
      </c>
    </row>
    <row r="262" spans="1:8">
      <c r="A262" s="67" t="s">
        <v>1940</v>
      </c>
      <c r="B262" s="68" t="s">
        <v>1941</v>
      </c>
      <c r="C262" s="69" t="s">
        <v>1942</v>
      </c>
      <c r="D262" s="68" t="s">
        <v>1225</v>
      </c>
      <c r="E262" s="68" t="s">
        <v>1269</v>
      </c>
      <c r="F262" s="70">
        <v>2.84</v>
      </c>
      <c r="G262" s="70">
        <v>36.549999999999997</v>
      </c>
      <c r="H262" s="71">
        <f t="shared" si="11"/>
        <v>103.8</v>
      </c>
    </row>
    <row r="263" spans="1:8" ht="24">
      <c r="A263" s="67" t="s">
        <v>1943</v>
      </c>
      <c r="B263" s="68" t="s">
        <v>1944</v>
      </c>
      <c r="C263" s="69" t="s">
        <v>1945</v>
      </c>
      <c r="D263" s="68" t="s">
        <v>1225</v>
      </c>
      <c r="E263" s="68" t="s">
        <v>1269</v>
      </c>
      <c r="F263" s="70">
        <v>0.3</v>
      </c>
      <c r="G263" s="70">
        <v>370.69</v>
      </c>
      <c r="H263" s="71">
        <f t="shared" si="11"/>
        <v>111.21</v>
      </c>
    </row>
    <row r="264" spans="1:8" ht="24">
      <c r="A264" s="67" t="s">
        <v>1946</v>
      </c>
      <c r="B264" s="68" t="s">
        <v>1331</v>
      </c>
      <c r="C264" s="69" t="s">
        <v>1332</v>
      </c>
      <c r="D264" s="68" t="s">
        <v>1225</v>
      </c>
      <c r="E264" s="68" t="s">
        <v>1269</v>
      </c>
      <c r="F264" s="70">
        <v>0.3</v>
      </c>
      <c r="G264" s="70">
        <v>165.38</v>
      </c>
      <c r="H264" s="71">
        <f t="shared" si="11"/>
        <v>49.61</v>
      </c>
    </row>
    <row r="265" spans="1:8" ht="15" customHeight="1">
      <c r="A265" s="63" t="s">
        <v>1947</v>
      </c>
      <c r="B265" s="64" t="s">
        <v>1948</v>
      </c>
      <c r="C265" s="65"/>
      <c r="D265" s="66"/>
      <c r="E265" s="66"/>
      <c r="F265" s="66"/>
      <c r="G265" s="66"/>
      <c r="H265" s="66"/>
    </row>
    <row r="266" spans="1:8" ht="24">
      <c r="A266" s="67" t="s">
        <v>1949</v>
      </c>
      <c r="B266" s="68" t="s">
        <v>1880</v>
      </c>
      <c r="C266" s="69" t="s">
        <v>1881</v>
      </c>
      <c r="D266" s="68" t="s">
        <v>1225</v>
      </c>
      <c r="E266" s="68" t="s">
        <v>1882</v>
      </c>
      <c r="F266" s="70">
        <v>96</v>
      </c>
      <c r="G266" s="70">
        <v>16.71</v>
      </c>
      <c r="H266" s="71">
        <f t="shared" ref="H266:H267" si="12">ROUND(F266*G266,2)</f>
        <v>1604.16</v>
      </c>
    </row>
    <row r="267" spans="1:8" ht="24">
      <c r="A267" s="67" t="s">
        <v>1950</v>
      </c>
      <c r="B267" s="68" t="s">
        <v>1884</v>
      </c>
      <c r="C267" s="69" t="s">
        <v>1885</v>
      </c>
      <c r="D267" s="68" t="s">
        <v>1225</v>
      </c>
      <c r="E267" s="68" t="s">
        <v>1882</v>
      </c>
      <c r="F267" s="70">
        <v>96</v>
      </c>
      <c r="G267" s="70">
        <v>21.18</v>
      </c>
      <c r="H267" s="71">
        <f t="shared" si="12"/>
        <v>2033.28</v>
      </c>
    </row>
    <row r="268" spans="1:8">
      <c r="A268" s="63" t="s">
        <v>1951</v>
      </c>
      <c r="B268" s="64" t="s">
        <v>1890</v>
      </c>
      <c r="C268" s="65"/>
      <c r="D268" s="66"/>
      <c r="E268" s="66"/>
      <c r="F268" s="66"/>
      <c r="G268" s="66"/>
      <c r="H268" s="66"/>
    </row>
    <row r="269" spans="1:8">
      <c r="A269" s="67" t="s">
        <v>1952</v>
      </c>
      <c r="B269" s="68" t="s">
        <v>1953</v>
      </c>
      <c r="C269" s="69" t="s">
        <v>1954</v>
      </c>
      <c r="D269" s="68" t="s">
        <v>1160</v>
      </c>
      <c r="E269" s="68" t="s">
        <v>1246</v>
      </c>
      <c r="F269" s="70">
        <v>2</v>
      </c>
      <c r="G269" s="70">
        <v>22.1</v>
      </c>
      <c r="H269" s="71">
        <f t="shared" ref="H269:H296" si="13">ROUND(F269*G269,2)</f>
        <v>44.2</v>
      </c>
    </row>
    <row r="270" spans="1:8">
      <c r="A270" s="67" t="s">
        <v>1955</v>
      </c>
      <c r="B270" s="68" t="s">
        <v>1956</v>
      </c>
      <c r="C270" s="69" t="s">
        <v>1957</v>
      </c>
      <c r="D270" s="68" t="s">
        <v>1160</v>
      </c>
      <c r="E270" s="68" t="s">
        <v>1246</v>
      </c>
      <c r="F270" s="70">
        <v>2</v>
      </c>
      <c r="G270" s="70">
        <v>50</v>
      </c>
      <c r="H270" s="71">
        <f t="shared" si="13"/>
        <v>100</v>
      </c>
    </row>
    <row r="271" spans="1:8">
      <c r="A271" s="67" t="s">
        <v>1958</v>
      </c>
      <c r="B271" s="68" t="s">
        <v>1959</v>
      </c>
      <c r="C271" s="69" t="s">
        <v>1960</v>
      </c>
      <c r="D271" s="68" t="s">
        <v>1160</v>
      </c>
      <c r="E271" s="68" t="s">
        <v>1246</v>
      </c>
      <c r="F271" s="70">
        <v>1</v>
      </c>
      <c r="G271" s="70">
        <v>14.6</v>
      </c>
      <c r="H271" s="71">
        <f t="shared" si="13"/>
        <v>14.6</v>
      </c>
    </row>
    <row r="272" spans="1:8">
      <c r="A272" s="67" t="s">
        <v>1961</v>
      </c>
      <c r="B272" s="68" t="s">
        <v>1962</v>
      </c>
      <c r="C272" s="69" t="s">
        <v>1963</v>
      </c>
      <c r="D272" s="68" t="s">
        <v>1160</v>
      </c>
      <c r="E272" s="68" t="s">
        <v>1246</v>
      </c>
      <c r="F272" s="70">
        <v>2</v>
      </c>
      <c r="G272" s="70">
        <v>7.7</v>
      </c>
      <c r="H272" s="71">
        <f t="shared" si="13"/>
        <v>15.4</v>
      </c>
    </row>
    <row r="273" spans="1:8">
      <c r="A273" s="67" t="s">
        <v>1964</v>
      </c>
      <c r="B273" s="68" t="s">
        <v>1965</v>
      </c>
      <c r="C273" s="69" t="s">
        <v>1966</v>
      </c>
      <c r="D273" s="68" t="s">
        <v>1160</v>
      </c>
      <c r="E273" s="68" t="s">
        <v>1246</v>
      </c>
      <c r="F273" s="70">
        <v>2</v>
      </c>
      <c r="G273" s="70">
        <v>13.28</v>
      </c>
      <c r="H273" s="71">
        <f t="shared" si="13"/>
        <v>26.56</v>
      </c>
    </row>
    <row r="274" spans="1:8">
      <c r="A274" s="67" t="s">
        <v>1967</v>
      </c>
      <c r="B274" s="68" t="s">
        <v>1968</v>
      </c>
      <c r="C274" s="69" t="s">
        <v>1969</v>
      </c>
      <c r="D274" s="68" t="s">
        <v>1160</v>
      </c>
      <c r="E274" s="68" t="s">
        <v>1246</v>
      </c>
      <c r="F274" s="70">
        <v>2</v>
      </c>
      <c r="G274" s="70">
        <v>6.73</v>
      </c>
      <c r="H274" s="71">
        <f t="shared" si="13"/>
        <v>13.46</v>
      </c>
    </row>
    <row r="275" spans="1:8">
      <c r="A275" s="67" t="s">
        <v>1970</v>
      </c>
      <c r="B275" s="68" t="s">
        <v>1971</v>
      </c>
      <c r="C275" s="69" t="s">
        <v>1972</v>
      </c>
      <c r="D275" s="68" t="s">
        <v>1160</v>
      </c>
      <c r="E275" s="68" t="s">
        <v>1246</v>
      </c>
      <c r="F275" s="70">
        <v>1</v>
      </c>
      <c r="G275" s="70">
        <v>123.4</v>
      </c>
      <c r="H275" s="71">
        <f t="shared" si="13"/>
        <v>123.4</v>
      </c>
    </row>
    <row r="276" spans="1:8">
      <c r="A276" s="67" t="s">
        <v>1973</v>
      </c>
      <c r="B276" s="68" t="s">
        <v>1974</v>
      </c>
      <c r="C276" s="69" t="s">
        <v>1975</v>
      </c>
      <c r="D276" s="68" t="s">
        <v>1160</v>
      </c>
      <c r="E276" s="68" t="s">
        <v>1246</v>
      </c>
      <c r="F276" s="70">
        <v>2</v>
      </c>
      <c r="G276" s="70">
        <v>6.79</v>
      </c>
      <c r="H276" s="71">
        <f t="shared" si="13"/>
        <v>13.58</v>
      </c>
    </row>
    <row r="277" spans="1:8">
      <c r="A277" s="67" t="s">
        <v>1976</v>
      </c>
      <c r="B277" s="68" t="s">
        <v>1977</v>
      </c>
      <c r="C277" s="69" t="s">
        <v>1978</v>
      </c>
      <c r="D277" s="68" t="s">
        <v>1160</v>
      </c>
      <c r="E277" s="68" t="s">
        <v>1246</v>
      </c>
      <c r="F277" s="70">
        <v>2</v>
      </c>
      <c r="G277" s="70">
        <v>4.9000000000000004</v>
      </c>
      <c r="H277" s="71">
        <f t="shared" si="13"/>
        <v>9.8000000000000007</v>
      </c>
    </row>
    <row r="278" spans="1:8">
      <c r="A278" s="67" t="s">
        <v>1979</v>
      </c>
      <c r="B278" s="68" t="s">
        <v>1980</v>
      </c>
      <c r="C278" s="69" t="s">
        <v>1981</v>
      </c>
      <c r="D278" s="68" t="s">
        <v>1160</v>
      </c>
      <c r="E278" s="68" t="s">
        <v>1246</v>
      </c>
      <c r="F278" s="70">
        <v>1</v>
      </c>
      <c r="G278" s="70">
        <v>69.94</v>
      </c>
      <c r="H278" s="71">
        <f t="shared" si="13"/>
        <v>69.94</v>
      </c>
    </row>
    <row r="279" spans="1:8">
      <c r="A279" s="67" t="s">
        <v>1982</v>
      </c>
      <c r="B279" s="68" t="s">
        <v>1983</v>
      </c>
      <c r="C279" s="69" t="s">
        <v>1984</v>
      </c>
      <c r="D279" s="68" t="s">
        <v>1160</v>
      </c>
      <c r="E279" s="68" t="s">
        <v>1246</v>
      </c>
      <c r="F279" s="70">
        <v>1</v>
      </c>
      <c r="G279" s="70">
        <v>10</v>
      </c>
      <c r="H279" s="71">
        <f t="shared" si="13"/>
        <v>10</v>
      </c>
    </row>
    <row r="280" spans="1:8">
      <c r="A280" s="67" t="s">
        <v>1985</v>
      </c>
      <c r="B280" s="68" t="s">
        <v>1986</v>
      </c>
      <c r="C280" s="69" t="s">
        <v>1987</v>
      </c>
      <c r="D280" s="68" t="s">
        <v>1160</v>
      </c>
      <c r="E280" s="68" t="s">
        <v>1246</v>
      </c>
      <c r="F280" s="70">
        <v>14</v>
      </c>
      <c r="G280" s="70">
        <v>5.94</v>
      </c>
      <c r="H280" s="71">
        <f t="shared" si="13"/>
        <v>83.16</v>
      </c>
    </row>
    <row r="281" spans="1:8">
      <c r="A281" s="67" t="s">
        <v>1988</v>
      </c>
      <c r="B281" s="68" t="s">
        <v>1989</v>
      </c>
      <c r="C281" s="69" t="s">
        <v>1990</v>
      </c>
      <c r="D281" s="68" t="s">
        <v>1160</v>
      </c>
      <c r="E281" s="68" t="s">
        <v>1246</v>
      </c>
      <c r="F281" s="70">
        <v>4</v>
      </c>
      <c r="G281" s="70">
        <v>0.52</v>
      </c>
      <c r="H281" s="71">
        <f t="shared" si="13"/>
        <v>2.08</v>
      </c>
    </row>
    <row r="282" spans="1:8" ht="36">
      <c r="A282" s="67" t="s">
        <v>1991</v>
      </c>
      <c r="B282" s="68" t="s">
        <v>1992</v>
      </c>
      <c r="C282" s="69" t="s">
        <v>1993</v>
      </c>
      <c r="D282" s="68" t="s">
        <v>1225</v>
      </c>
      <c r="E282" s="68" t="s">
        <v>1230</v>
      </c>
      <c r="F282" s="70">
        <v>87</v>
      </c>
      <c r="G282" s="70">
        <v>33.299999999999997</v>
      </c>
      <c r="H282" s="71">
        <f t="shared" si="13"/>
        <v>2897.1</v>
      </c>
    </row>
    <row r="283" spans="1:8">
      <c r="A283" s="67" t="s">
        <v>1994</v>
      </c>
      <c r="B283" s="68" t="s">
        <v>1995</v>
      </c>
      <c r="C283" s="69" t="s">
        <v>1996</v>
      </c>
      <c r="D283" s="68" t="s">
        <v>1160</v>
      </c>
      <c r="E283" s="68" t="s">
        <v>1246</v>
      </c>
      <c r="F283" s="70">
        <v>15</v>
      </c>
      <c r="G283" s="70">
        <v>1.4</v>
      </c>
      <c r="H283" s="71">
        <f t="shared" si="13"/>
        <v>21</v>
      </c>
    </row>
    <row r="284" spans="1:8">
      <c r="A284" s="67" t="s">
        <v>1997</v>
      </c>
      <c r="B284" s="68" t="s">
        <v>1998</v>
      </c>
      <c r="C284" s="69" t="s">
        <v>1999</v>
      </c>
      <c r="D284" s="68" t="s">
        <v>1160</v>
      </c>
      <c r="E284" s="68" t="s">
        <v>1246</v>
      </c>
      <c r="F284" s="70">
        <v>6</v>
      </c>
      <c r="G284" s="70">
        <v>6.56</v>
      </c>
      <c r="H284" s="71">
        <f t="shared" si="13"/>
        <v>39.36</v>
      </c>
    </row>
    <row r="285" spans="1:8">
      <c r="A285" s="67" t="s">
        <v>2000</v>
      </c>
      <c r="B285" s="68" t="s">
        <v>2001</v>
      </c>
      <c r="C285" s="69" t="s">
        <v>2002</v>
      </c>
      <c r="D285" s="68" t="s">
        <v>1160</v>
      </c>
      <c r="E285" s="68" t="s">
        <v>1246</v>
      </c>
      <c r="F285" s="70">
        <v>2</v>
      </c>
      <c r="G285" s="70">
        <v>8.2899999999999991</v>
      </c>
      <c r="H285" s="71">
        <f t="shared" si="13"/>
        <v>16.579999999999998</v>
      </c>
    </row>
    <row r="286" spans="1:8">
      <c r="A286" s="67" t="s">
        <v>2003</v>
      </c>
      <c r="B286" s="68" t="s">
        <v>2004</v>
      </c>
      <c r="C286" s="69" t="s">
        <v>2005</v>
      </c>
      <c r="D286" s="68" t="s">
        <v>1160</v>
      </c>
      <c r="E286" s="68" t="s">
        <v>1246</v>
      </c>
      <c r="F286" s="70">
        <v>5</v>
      </c>
      <c r="G286" s="70">
        <v>6.08</v>
      </c>
      <c r="H286" s="71">
        <f t="shared" si="13"/>
        <v>30.4</v>
      </c>
    </row>
    <row r="287" spans="1:8">
      <c r="A287" s="67" t="s">
        <v>2006</v>
      </c>
      <c r="B287" s="68" t="s">
        <v>2007</v>
      </c>
      <c r="C287" s="69" t="s">
        <v>2008</v>
      </c>
      <c r="D287" s="68" t="s">
        <v>1160</v>
      </c>
      <c r="E287" s="68" t="s">
        <v>1246</v>
      </c>
      <c r="F287" s="70">
        <v>15</v>
      </c>
      <c r="G287" s="70">
        <v>2.2000000000000002</v>
      </c>
      <c r="H287" s="71">
        <f t="shared" si="13"/>
        <v>33</v>
      </c>
    </row>
    <row r="288" spans="1:8">
      <c r="A288" s="67" t="s">
        <v>2009</v>
      </c>
      <c r="B288" s="68" t="s">
        <v>2010</v>
      </c>
      <c r="C288" s="69" t="s">
        <v>2011</v>
      </c>
      <c r="D288" s="68" t="s">
        <v>1160</v>
      </c>
      <c r="E288" s="68" t="s">
        <v>1246</v>
      </c>
      <c r="F288" s="70">
        <v>5</v>
      </c>
      <c r="G288" s="70">
        <v>8.9</v>
      </c>
      <c r="H288" s="71">
        <f t="shared" si="13"/>
        <v>44.5</v>
      </c>
    </row>
    <row r="289" spans="1:8">
      <c r="A289" s="67" t="s">
        <v>2012</v>
      </c>
      <c r="B289" s="68" t="s">
        <v>2013</v>
      </c>
      <c r="C289" s="69" t="s">
        <v>2014</v>
      </c>
      <c r="D289" s="68" t="s">
        <v>1160</v>
      </c>
      <c r="E289" s="68" t="s">
        <v>1246</v>
      </c>
      <c r="F289" s="70">
        <v>120</v>
      </c>
      <c r="G289" s="70">
        <v>2.5</v>
      </c>
      <c r="H289" s="71">
        <f t="shared" si="13"/>
        <v>300</v>
      </c>
    </row>
    <row r="290" spans="1:8">
      <c r="A290" s="67" t="s">
        <v>2015</v>
      </c>
      <c r="B290" s="68" t="s">
        <v>2010</v>
      </c>
      <c r="C290" s="69" t="s">
        <v>2016</v>
      </c>
      <c r="D290" s="68" t="s">
        <v>1160</v>
      </c>
      <c r="E290" s="68" t="s">
        <v>1246</v>
      </c>
      <c r="F290" s="70">
        <v>5</v>
      </c>
      <c r="G290" s="70">
        <v>6</v>
      </c>
      <c r="H290" s="71">
        <f t="shared" si="13"/>
        <v>30</v>
      </c>
    </row>
    <row r="291" spans="1:8">
      <c r="A291" s="67" t="s">
        <v>2017</v>
      </c>
      <c r="B291" s="68" t="s">
        <v>2018</v>
      </c>
      <c r="C291" s="69" t="s">
        <v>2019</v>
      </c>
      <c r="D291" s="68" t="s">
        <v>1160</v>
      </c>
      <c r="E291" s="68" t="s">
        <v>1246</v>
      </c>
      <c r="F291" s="70">
        <v>5</v>
      </c>
      <c r="G291" s="70">
        <v>55.1</v>
      </c>
      <c r="H291" s="71">
        <f t="shared" si="13"/>
        <v>275.5</v>
      </c>
    </row>
    <row r="292" spans="1:8">
      <c r="A292" s="67" t="s">
        <v>2020</v>
      </c>
      <c r="B292" s="68" t="s">
        <v>2021</v>
      </c>
      <c r="C292" s="69" t="s">
        <v>2022</v>
      </c>
      <c r="D292" s="68" t="s">
        <v>1160</v>
      </c>
      <c r="E292" s="68" t="s">
        <v>1246</v>
      </c>
      <c r="F292" s="70">
        <v>5</v>
      </c>
      <c r="G292" s="70">
        <v>12.74</v>
      </c>
      <c r="H292" s="71">
        <f t="shared" si="13"/>
        <v>63.7</v>
      </c>
    </row>
    <row r="293" spans="1:8">
      <c r="A293" s="67" t="s">
        <v>2023</v>
      </c>
      <c r="B293" s="68" t="s">
        <v>2024</v>
      </c>
      <c r="C293" s="69" t="s">
        <v>2025</v>
      </c>
      <c r="D293" s="68" t="s">
        <v>1160</v>
      </c>
      <c r="E293" s="68" t="s">
        <v>1246</v>
      </c>
      <c r="F293" s="70">
        <v>5</v>
      </c>
      <c r="G293" s="70">
        <v>26.15</v>
      </c>
      <c r="H293" s="71">
        <f t="shared" si="13"/>
        <v>130.75</v>
      </c>
    </row>
    <row r="294" spans="1:8">
      <c r="A294" s="67" t="s">
        <v>2026</v>
      </c>
      <c r="B294" s="68" t="s">
        <v>2027</v>
      </c>
      <c r="C294" s="69" t="s">
        <v>2028</v>
      </c>
      <c r="D294" s="68" t="s">
        <v>1160</v>
      </c>
      <c r="E294" s="68" t="s">
        <v>1246</v>
      </c>
      <c r="F294" s="70">
        <v>5</v>
      </c>
      <c r="G294" s="70">
        <v>9.3800000000000008</v>
      </c>
      <c r="H294" s="71">
        <f t="shared" si="13"/>
        <v>46.9</v>
      </c>
    </row>
    <row r="295" spans="1:8">
      <c r="A295" s="67" t="s">
        <v>2029</v>
      </c>
      <c r="B295" s="68" t="s">
        <v>2030</v>
      </c>
      <c r="C295" s="69" t="s">
        <v>2031</v>
      </c>
      <c r="D295" s="68" t="s">
        <v>1160</v>
      </c>
      <c r="E295" s="68" t="s">
        <v>1246</v>
      </c>
      <c r="F295" s="70">
        <v>10</v>
      </c>
      <c r="G295" s="70">
        <v>0.86</v>
      </c>
      <c r="H295" s="71">
        <f t="shared" si="13"/>
        <v>8.6</v>
      </c>
    </row>
    <row r="296" spans="1:8">
      <c r="A296" s="67" t="s">
        <v>2032</v>
      </c>
      <c r="B296" s="68" t="s">
        <v>2033</v>
      </c>
      <c r="C296" s="69" t="s">
        <v>2034</v>
      </c>
      <c r="D296" s="68" t="s">
        <v>1160</v>
      </c>
      <c r="E296" s="68" t="s">
        <v>1246</v>
      </c>
      <c r="F296" s="70">
        <v>5</v>
      </c>
      <c r="G296" s="70">
        <v>100</v>
      </c>
      <c r="H296" s="71">
        <f t="shared" si="13"/>
        <v>500</v>
      </c>
    </row>
    <row r="297" spans="1:8">
      <c r="A297" s="63" t="s">
        <v>2035</v>
      </c>
      <c r="B297" s="64" t="s">
        <v>2036</v>
      </c>
      <c r="C297" s="65"/>
      <c r="D297" s="66"/>
      <c r="E297" s="66"/>
      <c r="F297" s="66"/>
      <c r="G297" s="66"/>
      <c r="H297" s="66"/>
    </row>
    <row r="298" spans="1:8" ht="24">
      <c r="A298" s="67" t="s">
        <v>2037</v>
      </c>
      <c r="B298" s="68" t="s">
        <v>2038</v>
      </c>
      <c r="C298" s="69" t="s">
        <v>2039</v>
      </c>
      <c r="D298" s="68" t="s">
        <v>1160</v>
      </c>
      <c r="E298" s="68" t="s">
        <v>1246</v>
      </c>
      <c r="F298" s="70">
        <v>2</v>
      </c>
      <c r="G298" s="70">
        <v>18.399999999999999</v>
      </c>
      <c r="H298" s="71">
        <f t="shared" ref="H298:H311" si="14">ROUND(F298*G298,2)</f>
        <v>36.799999999999997</v>
      </c>
    </row>
    <row r="299" spans="1:8">
      <c r="A299" s="67" t="s">
        <v>2040</v>
      </c>
      <c r="B299" s="68" t="s">
        <v>2041</v>
      </c>
      <c r="C299" s="69" t="s">
        <v>2042</v>
      </c>
      <c r="D299" s="68" t="s">
        <v>1160</v>
      </c>
      <c r="E299" s="68" t="s">
        <v>1246</v>
      </c>
      <c r="F299" s="70">
        <v>5</v>
      </c>
      <c r="G299" s="70">
        <v>8.6</v>
      </c>
      <c r="H299" s="71">
        <f t="shared" si="14"/>
        <v>43</v>
      </c>
    </row>
    <row r="300" spans="1:8" ht="24">
      <c r="A300" s="67" t="s">
        <v>2043</v>
      </c>
      <c r="B300" s="68" t="s">
        <v>2044</v>
      </c>
      <c r="C300" s="69" t="s">
        <v>2045</v>
      </c>
      <c r="D300" s="68" t="s">
        <v>1160</v>
      </c>
      <c r="E300" s="68" t="s">
        <v>1246</v>
      </c>
      <c r="F300" s="70">
        <v>5</v>
      </c>
      <c r="G300" s="70">
        <v>18.399999999999999</v>
      </c>
      <c r="H300" s="71">
        <f t="shared" si="14"/>
        <v>92</v>
      </c>
    </row>
    <row r="301" spans="1:8" ht="24">
      <c r="A301" s="67" t="s">
        <v>2046</v>
      </c>
      <c r="B301" s="68" t="s">
        <v>2047</v>
      </c>
      <c r="C301" s="69" t="s">
        <v>2048</v>
      </c>
      <c r="D301" s="68" t="s">
        <v>1160</v>
      </c>
      <c r="E301" s="68" t="s">
        <v>1246</v>
      </c>
      <c r="F301" s="70">
        <v>4</v>
      </c>
      <c r="G301" s="70">
        <v>12.3</v>
      </c>
      <c r="H301" s="71">
        <f t="shared" si="14"/>
        <v>49.2</v>
      </c>
    </row>
    <row r="302" spans="1:8">
      <c r="A302" s="67" t="s">
        <v>2049</v>
      </c>
      <c r="B302" s="68" t="s">
        <v>2050</v>
      </c>
      <c r="C302" s="69" t="s">
        <v>2051</v>
      </c>
      <c r="D302" s="68" t="s">
        <v>1160</v>
      </c>
      <c r="E302" s="68" t="s">
        <v>1246</v>
      </c>
      <c r="F302" s="70">
        <v>1</v>
      </c>
      <c r="G302" s="70">
        <v>8.6</v>
      </c>
      <c r="H302" s="71">
        <f t="shared" si="14"/>
        <v>8.6</v>
      </c>
    </row>
    <row r="303" spans="1:8">
      <c r="A303" s="67" t="s">
        <v>2052</v>
      </c>
      <c r="B303" s="68" t="s">
        <v>2053</v>
      </c>
      <c r="C303" s="69" t="s">
        <v>2054</v>
      </c>
      <c r="D303" s="68" t="s">
        <v>1160</v>
      </c>
      <c r="E303" s="68" t="s">
        <v>1246</v>
      </c>
      <c r="F303" s="70">
        <v>1</v>
      </c>
      <c r="G303" s="70">
        <v>8.6999999999999993</v>
      </c>
      <c r="H303" s="71">
        <f t="shared" si="14"/>
        <v>8.6999999999999993</v>
      </c>
    </row>
    <row r="304" spans="1:8">
      <c r="A304" s="67" t="s">
        <v>2055</v>
      </c>
      <c r="B304" s="68" t="s">
        <v>2056</v>
      </c>
      <c r="C304" s="69" t="s">
        <v>2057</v>
      </c>
      <c r="D304" s="68" t="s">
        <v>1160</v>
      </c>
      <c r="E304" s="68" t="s">
        <v>1246</v>
      </c>
      <c r="F304" s="70">
        <v>1</v>
      </c>
      <c r="G304" s="70">
        <v>29.4</v>
      </c>
      <c r="H304" s="71">
        <f t="shared" si="14"/>
        <v>29.4</v>
      </c>
    </row>
    <row r="305" spans="1:10">
      <c r="A305" s="67" t="s">
        <v>2058</v>
      </c>
      <c r="B305" s="68" t="s">
        <v>2059</v>
      </c>
      <c r="C305" s="69" t="s">
        <v>2060</v>
      </c>
      <c r="D305" s="68" t="s">
        <v>1160</v>
      </c>
      <c r="E305" s="68" t="s">
        <v>1246</v>
      </c>
      <c r="F305" s="70">
        <v>1</v>
      </c>
      <c r="G305" s="70">
        <v>8.6999999999999993</v>
      </c>
      <c r="H305" s="71">
        <f t="shared" si="14"/>
        <v>8.6999999999999993</v>
      </c>
    </row>
    <row r="306" spans="1:10" ht="24">
      <c r="A306" s="67" t="s">
        <v>2061</v>
      </c>
      <c r="B306" s="68" t="s">
        <v>2062</v>
      </c>
      <c r="C306" s="69" t="s">
        <v>2063</v>
      </c>
      <c r="D306" s="68" t="s">
        <v>1160</v>
      </c>
      <c r="E306" s="68" t="s">
        <v>1246</v>
      </c>
      <c r="F306" s="70">
        <v>1</v>
      </c>
      <c r="G306" s="70">
        <v>80.599999999999994</v>
      </c>
      <c r="H306" s="71">
        <f t="shared" si="14"/>
        <v>80.599999999999994</v>
      </c>
    </row>
    <row r="307" spans="1:10" ht="24">
      <c r="A307" s="67" t="s">
        <v>2064</v>
      </c>
      <c r="B307" s="68" t="s">
        <v>2065</v>
      </c>
      <c r="C307" s="69" t="s">
        <v>2066</v>
      </c>
      <c r="D307" s="68" t="s">
        <v>1225</v>
      </c>
      <c r="E307" s="68" t="s">
        <v>1246</v>
      </c>
      <c r="F307" s="70">
        <v>6</v>
      </c>
      <c r="G307" s="70">
        <v>26.42</v>
      </c>
      <c r="H307" s="71">
        <f t="shared" si="14"/>
        <v>158.52000000000001</v>
      </c>
    </row>
    <row r="308" spans="1:10" ht="24">
      <c r="A308" s="67" t="s">
        <v>2067</v>
      </c>
      <c r="B308" s="68" t="s">
        <v>2068</v>
      </c>
      <c r="C308" s="69" t="s">
        <v>2069</v>
      </c>
      <c r="D308" s="68" t="s">
        <v>1225</v>
      </c>
      <c r="E308" s="68" t="s">
        <v>1246</v>
      </c>
      <c r="F308" s="70">
        <v>1</v>
      </c>
      <c r="G308" s="70">
        <v>156.53</v>
      </c>
      <c r="H308" s="71">
        <f t="shared" si="14"/>
        <v>156.53</v>
      </c>
    </row>
    <row r="309" spans="1:10" ht="24">
      <c r="A309" s="67" t="s">
        <v>2070</v>
      </c>
      <c r="B309" s="68" t="s">
        <v>2071</v>
      </c>
      <c r="C309" s="69" t="s">
        <v>2072</v>
      </c>
      <c r="D309" s="68" t="s">
        <v>1225</v>
      </c>
      <c r="E309" s="68" t="s">
        <v>1246</v>
      </c>
      <c r="F309" s="70">
        <v>1</v>
      </c>
      <c r="G309" s="70">
        <v>512.29999999999995</v>
      </c>
      <c r="H309" s="71">
        <f t="shared" si="14"/>
        <v>512.29999999999995</v>
      </c>
    </row>
    <row r="310" spans="1:10">
      <c r="A310" s="67" t="s">
        <v>2073</v>
      </c>
      <c r="B310" s="68" t="s">
        <v>2074</v>
      </c>
      <c r="C310" s="69" t="s">
        <v>2075</v>
      </c>
      <c r="D310" s="68" t="s">
        <v>1160</v>
      </c>
      <c r="E310" s="68" t="s">
        <v>1246</v>
      </c>
      <c r="F310" s="70">
        <v>2</v>
      </c>
      <c r="G310" s="70">
        <v>124.3</v>
      </c>
      <c r="H310" s="71">
        <f t="shared" si="14"/>
        <v>248.6</v>
      </c>
    </row>
    <row r="311" spans="1:10" ht="24">
      <c r="A311" s="67" t="s">
        <v>2076</v>
      </c>
      <c r="B311" s="68" t="s">
        <v>1887</v>
      </c>
      <c r="C311" s="69" t="s">
        <v>1888</v>
      </c>
      <c r="D311" s="68" t="s">
        <v>1225</v>
      </c>
      <c r="E311" s="68" t="s">
        <v>1246</v>
      </c>
      <c r="F311" s="70">
        <v>8</v>
      </c>
      <c r="G311" s="70">
        <v>3.8</v>
      </c>
      <c r="H311" s="71">
        <f t="shared" si="14"/>
        <v>30.4</v>
      </c>
    </row>
    <row r="312" spans="1:10">
      <c r="A312" s="63" t="s">
        <v>2077</v>
      </c>
      <c r="B312" s="64" t="s">
        <v>2078</v>
      </c>
      <c r="C312" s="65"/>
      <c r="D312" s="66"/>
      <c r="E312" s="66"/>
      <c r="F312" s="66"/>
      <c r="G312" s="66"/>
      <c r="H312" s="66"/>
    </row>
    <row r="313" spans="1:10" ht="36">
      <c r="A313" s="67" t="s">
        <v>2079</v>
      </c>
      <c r="B313" s="68" t="s">
        <v>2080</v>
      </c>
      <c r="C313" s="69" t="s">
        <v>2081</v>
      </c>
      <c r="D313" s="68" t="s">
        <v>1237</v>
      </c>
      <c r="E313" s="68" t="s">
        <v>2082</v>
      </c>
      <c r="F313" s="70">
        <v>6</v>
      </c>
      <c r="G313" s="70">
        <v>105.81</v>
      </c>
      <c r="H313" s="71">
        <f t="shared" ref="H313:H316" si="15">ROUND(F313*G313,2)</f>
        <v>634.86</v>
      </c>
    </row>
    <row r="314" spans="1:10" ht="48">
      <c r="A314" s="67" t="s">
        <v>2083</v>
      </c>
      <c r="B314" s="68" t="s">
        <v>2084</v>
      </c>
      <c r="C314" s="69" t="s">
        <v>2085</v>
      </c>
      <c r="D314" s="68" t="s">
        <v>1225</v>
      </c>
      <c r="E314" s="68" t="s">
        <v>1269</v>
      </c>
      <c r="F314" s="70">
        <v>12.39</v>
      </c>
      <c r="G314" s="70">
        <v>5.57</v>
      </c>
      <c r="H314" s="71">
        <f t="shared" si="15"/>
        <v>69.010000000000005</v>
      </c>
    </row>
    <row r="315" spans="1:10" ht="36">
      <c r="A315" s="67" t="s">
        <v>2086</v>
      </c>
      <c r="B315" s="68" t="s">
        <v>2087</v>
      </c>
      <c r="C315" s="69" t="s">
        <v>2088</v>
      </c>
      <c r="D315" s="68" t="s">
        <v>1225</v>
      </c>
      <c r="E315" s="68" t="s">
        <v>2089</v>
      </c>
      <c r="F315" s="70">
        <v>123.9</v>
      </c>
      <c r="G315" s="70">
        <v>1.71</v>
      </c>
      <c r="H315" s="71">
        <f t="shared" si="15"/>
        <v>211.87</v>
      </c>
    </row>
    <row r="316" spans="1:10" ht="36">
      <c r="A316" s="67" t="s">
        <v>2090</v>
      </c>
      <c r="B316" s="68" t="s">
        <v>2091</v>
      </c>
      <c r="C316" s="69" t="s">
        <v>2092</v>
      </c>
      <c r="D316" s="68" t="s">
        <v>1237</v>
      </c>
      <c r="E316" s="68" t="s">
        <v>1238</v>
      </c>
      <c r="F316" s="70">
        <v>136</v>
      </c>
      <c r="G316" s="70">
        <v>2.82</v>
      </c>
      <c r="H316" s="71">
        <f t="shared" si="15"/>
        <v>383.52</v>
      </c>
    </row>
    <row r="317" spans="1:10" ht="15" customHeight="1">
      <c r="A317" s="1"/>
      <c r="B317" s="1"/>
      <c r="C317" s="54"/>
      <c r="D317" s="1"/>
      <c r="E317" s="1"/>
      <c r="F317" s="120" t="s">
        <v>2125</v>
      </c>
      <c r="G317" s="120"/>
      <c r="H317" s="72">
        <f>SUM(H10:H316)</f>
        <v>408386.91000000003</v>
      </c>
      <c r="I317" s="20"/>
      <c r="J317" s="22"/>
    </row>
    <row r="318" spans="1:10" ht="15" customHeight="1">
      <c r="A318" s="1"/>
      <c r="B318" s="1"/>
      <c r="C318" s="54"/>
      <c r="D318" s="1"/>
      <c r="E318" s="1"/>
      <c r="F318" s="120" t="s">
        <v>1150</v>
      </c>
      <c r="G318" s="120"/>
      <c r="H318" s="20">
        <f>(H317-H252)*0.2704</f>
        <v>106550.216864</v>
      </c>
      <c r="J318" s="20"/>
    </row>
    <row r="319" spans="1:10" ht="15" customHeight="1">
      <c r="A319" s="73"/>
      <c r="B319" s="73"/>
      <c r="C319" s="74"/>
      <c r="D319" s="73"/>
      <c r="E319" s="73"/>
      <c r="F319" s="120" t="s">
        <v>2124</v>
      </c>
      <c r="G319" s="120"/>
      <c r="H319" s="20">
        <f>H252*0.1686</f>
        <v>2417.7661499999999</v>
      </c>
      <c r="J319" s="20"/>
    </row>
    <row r="320" spans="1:10" ht="15" customHeight="1">
      <c r="A320" s="1"/>
      <c r="B320" s="1"/>
      <c r="C320" s="54"/>
      <c r="D320" s="1"/>
      <c r="E320" s="1"/>
      <c r="F320" s="121" t="s">
        <v>1151</v>
      </c>
      <c r="G320" s="121"/>
      <c r="H320" s="119">
        <f>ROUND(H317+H318+H319,2)</f>
        <v>517354.89</v>
      </c>
    </row>
  </sheetData>
  <autoFilter ref="A8:H320" xr:uid="{828C12E3-E438-4A45-BFEA-EE2C7021587B}"/>
  <mergeCells count="5">
    <mergeCell ref="F318:G318"/>
    <mergeCell ref="F320:G320"/>
    <mergeCell ref="A6:H6"/>
    <mergeCell ref="F317:G317"/>
    <mergeCell ref="F319:G319"/>
  </mergeCells>
  <pageMargins left="0.27777777777777779" right="0.27777777777777779" top="0.27777777777777779" bottom="0.27777777777777779" header="0" footer="0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8ADA3-D33E-4DBA-979D-7E20E85F7B32}">
  <dimension ref="A1:O52"/>
  <sheetViews>
    <sheetView topLeftCell="A10" zoomScale="85" zoomScaleNormal="85" workbookViewId="0">
      <selection activeCell="C33" sqref="C33"/>
    </sheetView>
  </sheetViews>
  <sheetFormatPr defaultColWidth="8.85546875" defaultRowHeight="15"/>
  <cols>
    <col min="1" max="1" width="37.140625" style="77" customWidth="1"/>
    <col min="2" max="2" width="8.85546875" style="77"/>
    <col min="3" max="3" width="10.7109375" style="77" customWidth="1"/>
    <col min="4" max="4" width="16.7109375" style="77" bestFit="1" customWidth="1"/>
    <col min="5" max="13" width="8.85546875" style="77"/>
    <col min="14" max="14" width="16.140625" style="77" customWidth="1"/>
    <col min="15" max="15" width="11.42578125" style="77" customWidth="1"/>
    <col min="16" max="16384" width="8.85546875" style="77"/>
  </cols>
  <sheetData>
    <row r="1" spans="1:15" ht="18" customHeight="1">
      <c r="A1" s="75" t="s">
        <v>1152</v>
      </c>
      <c r="B1" s="76"/>
      <c r="C1"/>
      <c r="D1"/>
      <c r="E1"/>
    </row>
    <row r="2" spans="1:15" ht="18" customHeight="1">
      <c r="A2" s="75" t="s">
        <v>2094</v>
      </c>
      <c r="B2" s="78"/>
      <c r="C2" s="78"/>
      <c r="D2" s="78"/>
      <c r="E2"/>
    </row>
    <row r="3" spans="1:15" ht="18" customHeight="1">
      <c r="A3" s="75" t="s">
        <v>2123</v>
      </c>
      <c r="B3" s="78"/>
      <c r="C3" s="78"/>
      <c r="D3" s="78"/>
      <c r="E3"/>
    </row>
    <row r="4" spans="1:15" ht="18" customHeight="1">
      <c r="A4" s="75" t="s">
        <v>2122</v>
      </c>
      <c r="B4" s="78"/>
      <c r="C4" s="78"/>
      <c r="D4" s="78"/>
      <c r="E4"/>
    </row>
    <row r="5" spans="1:15" ht="18" customHeight="1">
      <c r="A5" s="125" t="s">
        <v>2095</v>
      </c>
      <c r="B5" s="126"/>
      <c r="C5" s="126"/>
      <c r="D5" s="126"/>
      <c r="E5" s="127"/>
    </row>
    <row r="6" spans="1:15" ht="15.75" thickBot="1">
      <c r="A6"/>
      <c r="B6"/>
      <c r="C6"/>
      <c r="D6"/>
      <c r="E6"/>
    </row>
    <row r="7" spans="1:15">
      <c r="A7" s="79" t="s">
        <v>2096</v>
      </c>
      <c r="B7" s="80"/>
      <c r="C7" s="80"/>
      <c r="D7" s="80"/>
      <c r="E7" s="81"/>
    </row>
    <row r="8" spans="1:15" ht="154.15" customHeight="1">
      <c r="A8" s="82"/>
      <c r="B8"/>
      <c r="C8"/>
      <c r="D8"/>
      <c r="E8" s="83"/>
    </row>
    <row r="9" spans="1:15">
      <c r="A9" s="82"/>
      <c r="B9"/>
      <c r="C9"/>
      <c r="D9"/>
      <c r="E9" s="83"/>
      <c r="N9"/>
      <c r="O9"/>
    </row>
    <row r="10" spans="1:15">
      <c r="A10" s="82"/>
      <c r="B10"/>
      <c r="C10"/>
      <c r="D10"/>
      <c r="E10" s="83"/>
      <c r="N10"/>
      <c r="O10"/>
    </row>
    <row r="11" spans="1:15">
      <c r="A11" s="82"/>
      <c r="B11"/>
      <c r="C11"/>
      <c r="D11"/>
      <c r="E11" s="83"/>
    </row>
    <row r="12" spans="1:15">
      <c r="A12" s="82"/>
      <c r="B12"/>
      <c r="C12"/>
      <c r="D12"/>
      <c r="E12" s="83"/>
    </row>
    <row r="13" spans="1:15">
      <c r="A13" s="82"/>
      <c r="B13"/>
      <c r="C13"/>
      <c r="D13"/>
      <c r="E13" s="83"/>
    </row>
    <row r="14" spans="1:15" ht="15.75" thickBot="1">
      <c r="A14" s="84"/>
      <c r="B14" s="85"/>
      <c r="C14" s="85"/>
      <c r="D14" s="85"/>
      <c r="E14" s="86"/>
    </row>
    <row r="15" spans="1:15" ht="15.75" thickBot="1">
      <c r="A15" s="87"/>
      <c r="B15" s="87"/>
      <c r="C15" s="87"/>
      <c r="D15" s="87"/>
      <c r="E15" s="87"/>
    </row>
    <row r="16" spans="1:15">
      <c r="A16" s="88" t="s">
        <v>2097</v>
      </c>
      <c r="B16" s="89"/>
      <c r="C16" s="90"/>
      <c r="D16" s="91"/>
      <c r="E16" s="92"/>
    </row>
    <row r="17" spans="1:5">
      <c r="A17" s="93" t="s">
        <v>2098</v>
      </c>
      <c r="B17" s="94"/>
      <c r="C17" s="95"/>
      <c r="D17" s="96"/>
      <c r="E17" s="97"/>
    </row>
    <row r="18" spans="1:5" ht="18">
      <c r="A18" s="98"/>
      <c r="B18" s="99"/>
      <c r="C18" s="100"/>
      <c r="D18" s="100"/>
      <c r="E18" s="101"/>
    </row>
    <row r="19" spans="1:5" ht="18">
      <c r="A19" s="102"/>
      <c r="B19" s="99"/>
      <c r="C19" s="103" t="s">
        <v>2099</v>
      </c>
      <c r="D19" s="100"/>
      <c r="E19" s="101"/>
    </row>
    <row r="20" spans="1:5" ht="18">
      <c r="A20" s="93" t="s">
        <v>2100</v>
      </c>
      <c r="B20" s="104" t="s">
        <v>2101</v>
      </c>
      <c r="C20" s="105">
        <v>3</v>
      </c>
      <c r="D20" s="106" t="s">
        <v>2102</v>
      </c>
      <c r="E20" s="107">
        <f>1+(C20+C22+C23)/100</f>
        <v>1.0507</v>
      </c>
    </row>
    <row r="21" spans="1:5" ht="18">
      <c r="A21" s="93" t="s">
        <v>2103</v>
      </c>
      <c r="B21" s="104" t="s">
        <v>2104</v>
      </c>
      <c r="C21" s="108">
        <v>0.59</v>
      </c>
      <c r="D21" s="106" t="s">
        <v>2105</v>
      </c>
      <c r="E21" s="107">
        <f>1+C21/100</f>
        <v>1.0059</v>
      </c>
    </row>
    <row r="22" spans="1:5" ht="18">
      <c r="A22" s="93" t="s">
        <v>2106</v>
      </c>
      <c r="B22" s="104" t="s">
        <v>2107</v>
      </c>
      <c r="C22" s="105">
        <v>1.27</v>
      </c>
      <c r="D22" s="106" t="s">
        <v>2108</v>
      </c>
      <c r="E22" s="107">
        <f>1+C29/100</f>
        <v>1.0740000000000001</v>
      </c>
    </row>
    <row r="23" spans="1:5" ht="18">
      <c r="A23" s="93" t="s">
        <v>2109</v>
      </c>
      <c r="B23" s="104" t="s">
        <v>2110</v>
      </c>
      <c r="C23" s="105">
        <v>0.8</v>
      </c>
      <c r="D23" s="106"/>
      <c r="E23" s="107"/>
    </row>
    <row r="24" spans="1:5" ht="18">
      <c r="A24" s="93" t="s">
        <v>2111</v>
      </c>
      <c r="B24" s="104" t="s">
        <v>2112</v>
      </c>
      <c r="C24" s="108">
        <f>SUM(C25:C28)</f>
        <v>10.65</v>
      </c>
      <c r="D24" s="106" t="s">
        <v>2113</v>
      </c>
      <c r="E24" s="107">
        <f>1-C24/100</f>
        <v>0.89349999999999996</v>
      </c>
    </row>
    <row r="25" spans="1:5" ht="18">
      <c r="A25" s="109"/>
      <c r="B25" s="110" t="s">
        <v>2114</v>
      </c>
      <c r="C25" s="108">
        <v>0.65</v>
      </c>
      <c r="D25" s="106"/>
      <c r="E25" s="111"/>
    </row>
    <row r="26" spans="1:5" ht="18">
      <c r="A26" s="109"/>
      <c r="B26" s="110" t="s">
        <v>2115</v>
      </c>
      <c r="C26" s="108">
        <v>3</v>
      </c>
      <c r="D26" s="106"/>
      <c r="E26" s="111"/>
    </row>
    <row r="27" spans="1:5" ht="18">
      <c r="A27" s="93"/>
      <c r="B27" s="110" t="s">
        <v>2116</v>
      </c>
      <c r="C27" s="108">
        <v>4.5</v>
      </c>
      <c r="D27" s="106"/>
      <c r="E27" s="111"/>
    </row>
    <row r="28" spans="1:5" ht="18">
      <c r="A28" s="102"/>
      <c r="B28" s="110" t="s">
        <v>2117</v>
      </c>
      <c r="C28" s="108">
        <f>5/100*50</f>
        <v>2.5</v>
      </c>
      <c r="D28" s="106"/>
      <c r="E28" s="111"/>
    </row>
    <row r="29" spans="1:5" ht="18">
      <c r="A29" s="93" t="s">
        <v>2118</v>
      </c>
      <c r="B29" s="104" t="s">
        <v>2119</v>
      </c>
      <c r="C29" s="108">
        <v>7.4</v>
      </c>
      <c r="D29" s="106"/>
      <c r="E29" s="112"/>
    </row>
    <row r="30" spans="1:5" ht="18">
      <c r="A30" s="102"/>
      <c r="B30" s="99"/>
      <c r="C30" s="100"/>
      <c r="D30" s="106"/>
      <c r="E30" s="101"/>
    </row>
    <row r="31" spans="1:5" ht="18">
      <c r="A31" s="102"/>
      <c r="B31" s="99"/>
      <c r="C31" s="100"/>
      <c r="D31" s="106"/>
      <c r="E31" s="101"/>
    </row>
    <row r="32" spans="1:5" ht="18">
      <c r="A32" s="113"/>
      <c r="B32" s="99"/>
      <c r="C32" s="100"/>
      <c r="D32" s="100"/>
      <c r="E32" s="101"/>
    </row>
    <row r="33" spans="1:5" ht="18.75" thickBot="1">
      <c r="A33" s="114"/>
      <c r="B33" s="115" t="s">
        <v>2120</v>
      </c>
      <c r="C33" s="116">
        <f>ROUND(E20*E21*E22/E24-1,4)</f>
        <v>0.27039999999999997</v>
      </c>
      <c r="D33" s="117"/>
      <c r="E33" s="118"/>
    </row>
    <row r="34" spans="1:5" ht="15.75" thickBot="1">
      <c r="A34" s="87"/>
      <c r="B34" s="87"/>
      <c r="C34" s="87"/>
      <c r="D34" s="87"/>
      <c r="E34" s="87"/>
    </row>
    <row r="35" spans="1:5">
      <c r="A35" s="88" t="s">
        <v>2121</v>
      </c>
      <c r="B35" s="89"/>
      <c r="C35" s="90"/>
      <c r="D35" s="91"/>
      <c r="E35" s="92"/>
    </row>
    <row r="36" spans="1:5">
      <c r="A36" s="93" t="s">
        <v>2098</v>
      </c>
      <c r="B36" s="94"/>
      <c r="C36" s="95"/>
      <c r="D36" s="96"/>
      <c r="E36" s="97"/>
    </row>
    <row r="37" spans="1:5" ht="18">
      <c r="A37" s="98"/>
      <c r="B37" s="99"/>
      <c r="C37" s="100"/>
      <c r="D37" s="100"/>
      <c r="E37" s="101"/>
    </row>
    <row r="38" spans="1:5" ht="18">
      <c r="A38" s="102"/>
      <c r="B38" s="99"/>
      <c r="C38" s="103" t="s">
        <v>2099</v>
      </c>
      <c r="D38" s="100"/>
      <c r="E38" s="101"/>
    </row>
    <row r="39" spans="1:5" ht="18">
      <c r="A39" s="93" t="s">
        <v>2100</v>
      </c>
      <c r="B39" s="104" t="s">
        <v>2101</v>
      </c>
      <c r="C39" s="105">
        <v>1.5</v>
      </c>
      <c r="D39" s="106" t="s">
        <v>2102</v>
      </c>
      <c r="E39" s="107">
        <f>1+(C39+C41+C42)/100</f>
        <v>1.0283</v>
      </c>
    </row>
    <row r="40" spans="1:5" ht="18">
      <c r="A40" s="93" t="s">
        <v>2103</v>
      </c>
      <c r="B40" s="104" t="s">
        <v>2104</v>
      </c>
      <c r="C40" s="108">
        <v>0.85</v>
      </c>
      <c r="D40" s="106" t="s">
        <v>2105</v>
      </c>
      <c r="E40" s="107">
        <f>1+C40/100</f>
        <v>1.0085</v>
      </c>
    </row>
    <row r="41" spans="1:5" ht="18">
      <c r="A41" s="93" t="s">
        <v>2106</v>
      </c>
      <c r="B41" s="104" t="s">
        <v>2107</v>
      </c>
      <c r="C41" s="105">
        <v>0.85</v>
      </c>
      <c r="D41" s="106" t="s">
        <v>2108</v>
      </c>
      <c r="E41" s="107">
        <f>1+C48/100</f>
        <v>1.0349999999999999</v>
      </c>
    </row>
    <row r="42" spans="1:5" ht="18">
      <c r="A42" s="93" t="s">
        <v>2109</v>
      </c>
      <c r="B42" s="104" t="s">
        <v>2110</v>
      </c>
      <c r="C42" s="105">
        <v>0.48</v>
      </c>
      <c r="D42" s="106"/>
      <c r="E42" s="107"/>
    </row>
    <row r="43" spans="1:5" ht="18">
      <c r="A43" s="93" t="s">
        <v>2111</v>
      </c>
      <c r="B43" s="104" t="s">
        <v>2112</v>
      </c>
      <c r="C43" s="108">
        <f>SUM(C44:C47)</f>
        <v>8.15</v>
      </c>
      <c r="D43" s="106" t="s">
        <v>2113</v>
      </c>
      <c r="E43" s="107">
        <f>1-C43/100</f>
        <v>0.91849999999999998</v>
      </c>
    </row>
    <row r="44" spans="1:5" ht="18">
      <c r="A44" s="109"/>
      <c r="B44" s="110" t="s">
        <v>2114</v>
      </c>
      <c r="C44" s="108">
        <v>0.65</v>
      </c>
      <c r="D44" s="106"/>
      <c r="E44" s="111"/>
    </row>
    <row r="45" spans="1:5" ht="18">
      <c r="A45" s="109"/>
      <c r="B45" s="110" t="s">
        <v>2115</v>
      </c>
      <c r="C45" s="108">
        <v>3</v>
      </c>
      <c r="D45" s="106"/>
      <c r="E45" s="111"/>
    </row>
    <row r="46" spans="1:5" ht="18">
      <c r="A46" s="93"/>
      <c r="B46" s="110" t="s">
        <v>2116</v>
      </c>
      <c r="C46" s="108">
        <v>4.5</v>
      </c>
      <c r="D46" s="106"/>
      <c r="E46" s="111"/>
    </row>
    <row r="47" spans="1:5" ht="18">
      <c r="A47" s="102"/>
      <c r="B47" s="110" t="s">
        <v>2117</v>
      </c>
      <c r="C47" s="108">
        <v>0</v>
      </c>
      <c r="D47" s="106"/>
      <c r="E47" s="111"/>
    </row>
    <row r="48" spans="1:5" ht="18">
      <c r="A48" s="93" t="s">
        <v>2118</v>
      </c>
      <c r="B48" s="104" t="s">
        <v>2119</v>
      </c>
      <c r="C48" s="108">
        <v>3.5</v>
      </c>
      <c r="D48" s="106"/>
      <c r="E48" s="112"/>
    </row>
    <row r="49" spans="1:5" ht="18">
      <c r="A49" s="102"/>
      <c r="B49" s="99"/>
      <c r="C49" s="100"/>
      <c r="D49" s="106"/>
      <c r="E49" s="101"/>
    </row>
    <row r="50" spans="1:5" ht="18">
      <c r="A50" s="102"/>
      <c r="B50" s="99"/>
      <c r="C50" s="100"/>
      <c r="D50" s="106"/>
      <c r="E50" s="101"/>
    </row>
    <row r="51" spans="1:5" ht="18">
      <c r="A51" s="113"/>
      <c r="B51" s="99"/>
      <c r="C51" s="100"/>
      <c r="D51" s="100"/>
      <c r="E51" s="101"/>
    </row>
    <row r="52" spans="1:5" ht="18.75" thickBot="1">
      <c r="A52" s="114"/>
      <c r="B52" s="115" t="s">
        <v>2120</v>
      </c>
      <c r="C52" s="116">
        <f>ROUND(E39*E40*E41/E43-1,4)</f>
        <v>0.1686</v>
      </c>
      <c r="D52" s="117"/>
      <c r="E52" s="118"/>
    </row>
  </sheetData>
  <mergeCells count="1">
    <mergeCell ref="A5:E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G2679"/>
  <sheetViews>
    <sheetView zoomScale="85" zoomScaleNormal="85" workbookViewId="0">
      <selection activeCell="A3" sqref="A3"/>
    </sheetView>
  </sheetViews>
  <sheetFormatPr defaultRowHeight="15"/>
  <cols>
    <col min="1" max="1" width="10.28515625" customWidth="1"/>
    <col min="2" max="2" width="48.85546875" customWidth="1"/>
    <col min="3" max="3" width="12.42578125" customWidth="1"/>
    <col min="4" max="4" width="6.140625" customWidth="1"/>
    <col min="5" max="7" width="12.42578125" customWidth="1"/>
  </cols>
  <sheetData>
    <row r="1" spans="1:7" ht="24" customHeight="1">
      <c r="A1" s="23" t="s">
        <v>1152</v>
      </c>
      <c r="B1" s="35"/>
      <c r="C1" s="36"/>
      <c r="D1" s="36"/>
      <c r="E1" s="36"/>
      <c r="F1" s="37"/>
      <c r="G1" s="37"/>
    </row>
    <row r="2" spans="1:7" ht="24" customHeight="1">
      <c r="A2" s="23" t="s">
        <v>1155</v>
      </c>
      <c r="B2" s="38"/>
      <c r="C2" s="38"/>
      <c r="D2" s="38"/>
      <c r="E2" s="36"/>
      <c r="F2" s="37"/>
      <c r="G2" s="37"/>
    </row>
    <row r="3" spans="1:7" ht="24" customHeight="1">
      <c r="A3" s="23" t="s">
        <v>1156</v>
      </c>
      <c r="B3" s="38"/>
      <c r="C3" s="38"/>
      <c r="D3" s="38"/>
      <c r="E3" s="36"/>
      <c r="F3" s="37"/>
      <c r="G3" s="37"/>
    </row>
    <row r="4" spans="1:7" ht="24" customHeight="1">
      <c r="A4" s="23" t="s">
        <v>1159</v>
      </c>
      <c r="B4" s="32"/>
      <c r="C4" s="38"/>
      <c r="D4" s="38"/>
      <c r="E4" s="36"/>
      <c r="F4" s="37"/>
      <c r="G4" s="37"/>
    </row>
    <row r="5" spans="1:7" ht="24" customHeight="1">
      <c r="A5" s="139" t="s">
        <v>1161</v>
      </c>
      <c r="B5" s="139"/>
      <c r="C5" s="139"/>
      <c r="D5" s="139"/>
      <c r="E5" s="139"/>
      <c r="F5" s="139"/>
      <c r="G5" s="139"/>
    </row>
    <row r="6" spans="1:7" ht="9.9499999999999993" customHeight="1">
      <c r="A6" s="1"/>
      <c r="B6" s="1"/>
      <c r="C6" s="134" t="s">
        <v>1</v>
      </c>
      <c r="D6" s="135"/>
      <c r="E6" s="1"/>
      <c r="F6" s="1"/>
      <c r="G6" s="1"/>
    </row>
    <row r="7" spans="1:7" ht="22.5" customHeight="1">
      <c r="A7" s="136" t="s">
        <v>2</v>
      </c>
      <c r="B7" s="137"/>
      <c r="C7" s="137"/>
      <c r="D7" s="137"/>
      <c r="E7" s="137"/>
      <c r="F7" s="137"/>
      <c r="G7" s="137"/>
    </row>
    <row r="8" spans="1:7" ht="15" customHeight="1">
      <c r="A8" s="128" t="s">
        <v>3</v>
      </c>
      <c r="B8" s="129"/>
      <c r="C8" s="3" t="s">
        <v>4</v>
      </c>
      <c r="D8" s="3" t="s">
        <v>5</v>
      </c>
      <c r="E8" s="3" t="s">
        <v>6</v>
      </c>
      <c r="F8" s="3" t="s">
        <v>7</v>
      </c>
      <c r="G8" s="3" t="s">
        <v>8</v>
      </c>
    </row>
    <row r="9" spans="1:7" ht="15" customHeight="1">
      <c r="A9" s="4" t="s">
        <v>9</v>
      </c>
      <c r="B9" s="5" t="s">
        <v>10</v>
      </c>
      <c r="C9" s="4" t="s">
        <v>11</v>
      </c>
      <c r="D9" s="4" t="s">
        <v>12</v>
      </c>
      <c r="E9" s="6">
        <v>3.0000000000000001E-3</v>
      </c>
      <c r="F9" s="7">
        <v>15.24</v>
      </c>
      <c r="G9" s="7">
        <v>4.5719999999999997E-2</v>
      </c>
    </row>
    <row r="10" spans="1:7" ht="15" customHeight="1">
      <c r="A10" s="4" t="s">
        <v>13</v>
      </c>
      <c r="B10" s="5" t="s">
        <v>14</v>
      </c>
      <c r="C10" s="4" t="s">
        <v>11</v>
      </c>
      <c r="D10" s="4" t="s">
        <v>12</v>
      </c>
      <c r="E10" s="6">
        <v>3.0000000000000001E-3</v>
      </c>
      <c r="F10" s="7">
        <v>20.94</v>
      </c>
      <c r="G10" s="7">
        <v>6.2820000000000001E-2</v>
      </c>
    </row>
    <row r="11" spans="1:7" ht="20.100000000000001" customHeight="1">
      <c r="A11" s="4" t="s">
        <v>15</v>
      </c>
      <c r="B11" s="5" t="s">
        <v>16</v>
      </c>
      <c r="C11" s="4" t="s">
        <v>11</v>
      </c>
      <c r="D11" s="4" t="s">
        <v>17</v>
      </c>
      <c r="E11" s="6">
        <v>2.3999999999999998E-3</v>
      </c>
      <c r="F11" s="7">
        <v>52.55</v>
      </c>
      <c r="G11" s="7">
        <v>0.12612000000000001</v>
      </c>
    </row>
    <row r="12" spans="1:7" ht="20.100000000000001" customHeight="1">
      <c r="A12" s="4" t="s">
        <v>18</v>
      </c>
      <c r="B12" s="5" t="s">
        <v>19</v>
      </c>
      <c r="C12" s="4" t="s">
        <v>11</v>
      </c>
      <c r="D12" s="4" t="s">
        <v>20</v>
      </c>
      <c r="E12" s="6">
        <v>5.9999999999999995E-4</v>
      </c>
      <c r="F12" s="7">
        <v>123.96</v>
      </c>
      <c r="G12" s="7">
        <v>7.4375999999999998E-2</v>
      </c>
    </row>
    <row r="13" spans="1:7" ht="15" customHeight="1">
      <c r="A13" s="1"/>
      <c r="B13" s="1"/>
      <c r="C13" s="1"/>
      <c r="D13" s="1"/>
      <c r="E13" s="130" t="s">
        <v>21</v>
      </c>
      <c r="F13" s="131"/>
      <c r="G13" s="8">
        <v>0.31</v>
      </c>
    </row>
    <row r="14" spans="1:7" ht="15" customHeight="1">
      <c r="A14" s="1"/>
      <c r="B14" s="1"/>
      <c r="C14" s="1"/>
      <c r="D14" s="1"/>
      <c r="E14" s="132" t="s">
        <v>22</v>
      </c>
      <c r="F14" s="133"/>
      <c r="G14" s="2">
        <v>0.28999999999999998</v>
      </c>
    </row>
    <row r="15" spans="1:7" ht="9.9499999999999993" customHeight="1">
      <c r="A15" s="1"/>
      <c r="B15" s="1"/>
      <c r="C15" s="134" t="s">
        <v>1</v>
      </c>
      <c r="D15" s="135"/>
      <c r="E15" s="1"/>
      <c r="F15" s="1"/>
      <c r="G15" s="1"/>
    </row>
    <row r="16" spans="1:7" ht="20.100000000000001" customHeight="1">
      <c r="A16" s="136" t="s">
        <v>23</v>
      </c>
      <c r="B16" s="137"/>
      <c r="C16" s="137"/>
      <c r="D16" s="137"/>
      <c r="E16" s="137"/>
      <c r="F16" s="137"/>
      <c r="G16" s="137"/>
    </row>
    <row r="17" spans="1:7" ht="15" customHeight="1">
      <c r="A17" s="128" t="s">
        <v>24</v>
      </c>
      <c r="B17" s="129"/>
      <c r="C17" s="3" t="s">
        <v>4</v>
      </c>
      <c r="D17" s="3" t="s">
        <v>5</v>
      </c>
      <c r="E17" s="3" t="s">
        <v>6</v>
      </c>
      <c r="F17" s="3" t="s">
        <v>7</v>
      </c>
      <c r="G17" s="3" t="s">
        <v>8</v>
      </c>
    </row>
    <row r="18" spans="1:7" ht="20.100000000000001" customHeight="1">
      <c r="A18" s="4" t="s">
        <v>25</v>
      </c>
      <c r="B18" s="5" t="s">
        <v>26</v>
      </c>
      <c r="C18" s="4" t="s">
        <v>11</v>
      </c>
      <c r="D18" s="4" t="s">
        <v>27</v>
      </c>
      <c r="E18" s="6">
        <v>0.74450000000000005</v>
      </c>
      <c r="F18" s="7">
        <v>4.42</v>
      </c>
      <c r="G18" s="7">
        <v>3.2906900000000001</v>
      </c>
    </row>
    <row r="19" spans="1:7" ht="20.100000000000001" customHeight="1">
      <c r="A19" s="4" t="s">
        <v>28</v>
      </c>
      <c r="B19" s="5" t="s">
        <v>29</v>
      </c>
      <c r="C19" s="4" t="s">
        <v>11</v>
      </c>
      <c r="D19" s="4" t="s">
        <v>27</v>
      </c>
      <c r="E19" s="6">
        <v>0.41249999999999998</v>
      </c>
      <c r="F19" s="7">
        <v>10.18</v>
      </c>
      <c r="G19" s="7">
        <v>4.1992500000000001</v>
      </c>
    </row>
    <row r="20" spans="1:7" ht="15" customHeight="1">
      <c r="A20" s="4" t="s">
        <v>30</v>
      </c>
      <c r="B20" s="5" t="s">
        <v>31</v>
      </c>
      <c r="C20" s="4" t="s">
        <v>11</v>
      </c>
      <c r="D20" s="4" t="s">
        <v>32</v>
      </c>
      <c r="E20" s="6">
        <v>0.111</v>
      </c>
      <c r="F20" s="7">
        <v>11.39</v>
      </c>
      <c r="G20" s="7">
        <v>1.2642899999999999</v>
      </c>
    </row>
    <row r="21" spans="1:7" ht="15" customHeight="1">
      <c r="A21" s="4" t="s">
        <v>33</v>
      </c>
      <c r="B21" s="5" t="s">
        <v>34</v>
      </c>
      <c r="C21" s="4" t="s">
        <v>11</v>
      </c>
      <c r="D21" s="4" t="s">
        <v>35</v>
      </c>
      <c r="E21" s="6">
        <v>2.5600000000000001E-2</v>
      </c>
      <c r="F21" s="7">
        <v>18.989999999999998</v>
      </c>
      <c r="G21" s="7">
        <v>0.48614400000000002</v>
      </c>
    </row>
    <row r="22" spans="1:7" ht="20.100000000000001" customHeight="1">
      <c r="A22" s="4" t="s">
        <v>36</v>
      </c>
      <c r="B22" s="5" t="s">
        <v>37</v>
      </c>
      <c r="C22" s="4" t="s">
        <v>11</v>
      </c>
      <c r="D22" s="4" t="s">
        <v>27</v>
      </c>
      <c r="E22" s="6">
        <v>0.55000000000000004</v>
      </c>
      <c r="F22" s="7">
        <v>6.39</v>
      </c>
      <c r="G22" s="7">
        <v>3.5145</v>
      </c>
    </row>
    <row r="23" spans="1:7" ht="15" customHeight="1">
      <c r="A23" s="1"/>
      <c r="B23" s="1"/>
      <c r="C23" s="1"/>
      <c r="D23" s="1"/>
      <c r="E23" s="130" t="s">
        <v>38</v>
      </c>
      <c r="F23" s="131"/>
      <c r="G23" s="8">
        <v>12.75</v>
      </c>
    </row>
    <row r="24" spans="1:7" ht="15" customHeight="1">
      <c r="A24" s="128" t="s">
        <v>3</v>
      </c>
      <c r="B24" s="129"/>
      <c r="C24" s="3" t="s">
        <v>4</v>
      </c>
      <c r="D24" s="3" t="s">
        <v>5</v>
      </c>
      <c r="E24" s="3" t="s">
        <v>6</v>
      </c>
      <c r="F24" s="3" t="s">
        <v>7</v>
      </c>
      <c r="G24" s="3" t="s">
        <v>8</v>
      </c>
    </row>
    <row r="25" spans="1:7" ht="15" customHeight="1">
      <c r="A25" s="4" t="s">
        <v>39</v>
      </c>
      <c r="B25" s="5" t="s">
        <v>40</v>
      </c>
      <c r="C25" s="4" t="s">
        <v>11</v>
      </c>
      <c r="D25" s="4" t="s">
        <v>12</v>
      </c>
      <c r="E25" s="6">
        <v>0.35630000000000001</v>
      </c>
      <c r="F25" s="7">
        <v>18.25</v>
      </c>
      <c r="G25" s="7">
        <v>6.5024749999999996</v>
      </c>
    </row>
    <row r="26" spans="1:7" ht="15" customHeight="1">
      <c r="A26" s="4" t="s">
        <v>41</v>
      </c>
      <c r="B26" s="5" t="s">
        <v>42</v>
      </c>
      <c r="C26" s="4" t="s">
        <v>11</v>
      </c>
      <c r="D26" s="4" t="s">
        <v>12</v>
      </c>
      <c r="E26" s="6">
        <v>0.71250000000000002</v>
      </c>
      <c r="F26" s="7">
        <v>21.46</v>
      </c>
      <c r="G26" s="7">
        <v>15.29025</v>
      </c>
    </row>
    <row r="27" spans="1:7" ht="27.95" customHeight="1">
      <c r="A27" s="4" t="s">
        <v>43</v>
      </c>
      <c r="B27" s="5" t="s">
        <v>44</v>
      </c>
      <c r="C27" s="4" t="s">
        <v>11</v>
      </c>
      <c r="D27" s="4" t="s">
        <v>20</v>
      </c>
      <c r="E27" s="6">
        <v>3.8999999999999998E-3</v>
      </c>
      <c r="F27" s="7">
        <v>27.81</v>
      </c>
      <c r="G27" s="7">
        <v>0.108459</v>
      </c>
    </row>
    <row r="28" spans="1:7" ht="27.95" customHeight="1">
      <c r="A28" s="4" t="s">
        <v>45</v>
      </c>
      <c r="B28" s="5" t="s">
        <v>46</v>
      </c>
      <c r="C28" s="4" t="s">
        <v>11</v>
      </c>
      <c r="D28" s="4" t="s">
        <v>17</v>
      </c>
      <c r="E28" s="6">
        <v>1.6799999999999999E-2</v>
      </c>
      <c r="F28" s="7">
        <v>25.07</v>
      </c>
      <c r="G28" s="7">
        <v>0.42117599999999999</v>
      </c>
    </row>
    <row r="29" spans="1:7" ht="20.100000000000001" customHeight="1">
      <c r="A29" s="4" t="s">
        <v>47</v>
      </c>
      <c r="B29" s="5" t="s">
        <v>48</v>
      </c>
      <c r="C29" s="4" t="s">
        <v>11</v>
      </c>
      <c r="D29" s="4" t="s">
        <v>49</v>
      </c>
      <c r="E29" s="6">
        <v>4.5999999999999999E-3</v>
      </c>
      <c r="F29" s="7">
        <v>393.75</v>
      </c>
      <c r="G29" s="7">
        <v>1.81125</v>
      </c>
    </row>
    <row r="30" spans="1:7" ht="20.100000000000001" customHeight="1">
      <c r="A30" s="4" t="s">
        <v>50</v>
      </c>
      <c r="B30" s="5" t="s">
        <v>51</v>
      </c>
      <c r="C30" s="4" t="s">
        <v>11</v>
      </c>
      <c r="D30" s="4" t="s">
        <v>52</v>
      </c>
      <c r="E30" s="6">
        <v>1.5</v>
      </c>
      <c r="F30" s="7">
        <v>1.99</v>
      </c>
      <c r="G30" s="7">
        <v>2.9849999999999999</v>
      </c>
    </row>
    <row r="31" spans="1:7" ht="15" customHeight="1">
      <c r="A31" s="1"/>
      <c r="B31" s="1"/>
      <c r="C31" s="1"/>
      <c r="D31" s="1"/>
      <c r="E31" s="130" t="s">
        <v>21</v>
      </c>
      <c r="F31" s="131"/>
      <c r="G31" s="8">
        <v>27.12</v>
      </c>
    </row>
    <row r="32" spans="1:7" ht="15" customHeight="1">
      <c r="A32" s="1"/>
      <c r="B32" s="1"/>
      <c r="C32" s="1"/>
      <c r="D32" s="1"/>
      <c r="E32" s="132" t="s">
        <v>22</v>
      </c>
      <c r="F32" s="133"/>
      <c r="G32" s="2">
        <v>39.83</v>
      </c>
    </row>
    <row r="33" spans="1:7" ht="9.9499999999999993" customHeight="1">
      <c r="A33" s="1"/>
      <c r="B33" s="1"/>
      <c r="C33" s="134" t="s">
        <v>1</v>
      </c>
      <c r="D33" s="135"/>
      <c r="E33" s="1"/>
      <c r="F33" s="1"/>
      <c r="G33" s="1"/>
    </row>
    <row r="34" spans="1:7" ht="20.100000000000001" customHeight="1">
      <c r="A34" s="136" t="s">
        <v>53</v>
      </c>
      <c r="B34" s="137"/>
      <c r="C34" s="137"/>
      <c r="D34" s="137"/>
      <c r="E34" s="137"/>
      <c r="F34" s="137"/>
      <c r="G34" s="137"/>
    </row>
    <row r="35" spans="1:7" ht="15" customHeight="1">
      <c r="A35" s="128" t="s">
        <v>24</v>
      </c>
      <c r="B35" s="129"/>
      <c r="C35" s="3" t="s">
        <v>4</v>
      </c>
      <c r="D35" s="3" t="s">
        <v>5</v>
      </c>
      <c r="E35" s="3" t="s">
        <v>6</v>
      </c>
      <c r="F35" s="3" t="s">
        <v>7</v>
      </c>
      <c r="G35" s="3" t="s">
        <v>8</v>
      </c>
    </row>
    <row r="36" spans="1:7" ht="20.100000000000001" customHeight="1">
      <c r="A36" s="4" t="s">
        <v>54</v>
      </c>
      <c r="B36" s="5" t="s">
        <v>55</v>
      </c>
      <c r="C36" s="4" t="s">
        <v>11</v>
      </c>
      <c r="D36" s="4" t="s">
        <v>27</v>
      </c>
      <c r="E36" s="6">
        <v>1</v>
      </c>
      <c r="F36" s="7">
        <v>22.57</v>
      </c>
      <c r="G36" s="7">
        <v>22.57</v>
      </c>
    </row>
    <row r="37" spans="1:7" ht="20.100000000000001" customHeight="1">
      <c r="A37" s="4" t="s">
        <v>28</v>
      </c>
      <c r="B37" s="5" t="s">
        <v>29</v>
      </c>
      <c r="C37" s="4" t="s">
        <v>11</v>
      </c>
      <c r="D37" s="4" t="s">
        <v>27</v>
      </c>
      <c r="E37" s="6">
        <v>1.2273000000000001</v>
      </c>
      <c r="F37" s="7">
        <v>10.18</v>
      </c>
      <c r="G37" s="7">
        <v>12.493914</v>
      </c>
    </row>
    <row r="38" spans="1:7" ht="15" customHeight="1">
      <c r="A38" s="4" t="s">
        <v>56</v>
      </c>
      <c r="B38" s="5" t="s">
        <v>57</v>
      </c>
      <c r="C38" s="4" t="s">
        <v>11</v>
      </c>
      <c r="D38" s="4" t="s">
        <v>32</v>
      </c>
      <c r="E38" s="6">
        <v>4.2799999999999998E-2</v>
      </c>
      <c r="F38" s="7">
        <v>11.2</v>
      </c>
      <c r="G38" s="7">
        <v>0.47936000000000001</v>
      </c>
    </row>
    <row r="39" spans="1:7" ht="27.95" customHeight="1">
      <c r="A39" s="4" t="s">
        <v>58</v>
      </c>
      <c r="B39" s="5" t="s">
        <v>59</v>
      </c>
      <c r="C39" s="4" t="s">
        <v>11</v>
      </c>
      <c r="D39" s="4" t="s">
        <v>60</v>
      </c>
      <c r="E39" s="6">
        <v>0.58530000000000004</v>
      </c>
      <c r="F39" s="7">
        <v>38.659999999999997</v>
      </c>
      <c r="G39" s="7">
        <v>22.627697999999999</v>
      </c>
    </row>
    <row r="40" spans="1:7" ht="15" customHeight="1">
      <c r="A40" s="1"/>
      <c r="B40" s="1"/>
      <c r="C40" s="1"/>
      <c r="D40" s="1"/>
      <c r="E40" s="130" t="s">
        <v>38</v>
      </c>
      <c r="F40" s="131"/>
      <c r="G40" s="8">
        <v>58.17</v>
      </c>
    </row>
    <row r="41" spans="1:7" ht="15" customHeight="1">
      <c r="A41" s="128" t="s">
        <v>3</v>
      </c>
      <c r="B41" s="129"/>
      <c r="C41" s="3" t="s">
        <v>4</v>
      </c>
      <c r="D41" s="3" t="s">
        <v>5</v>
      </c>
      <c r="E41" s="3" t="s">
        <v>6</v>
      </c>
      <c r="F41" s="3" t="s">
        <v>7</v>
      </c>
      <c r="G41" s="3" t="s">
        <v>8</v>
      </c>
    </row>
    <row r="42" spans="1:7" ht="15" customHeight="1">
      <c r="A42" s="4" t="s">
        <v>39</v>
      </c>
      <c r="B42" s="5" t="s">
        <v>40</v>
      </c>
      <c r="C42" s="4" t="s">
        <v>11</v>
      </c>
      <c r="D42" s="4" t="s">
        <v>12</v>
      </c>
      <c r="E42" s="6">
        <v>0.18970000000000001</v>
      </c>
      <c r="F42" s="7">
        <v>18.25</v>
      </c>
      <c r="G42" s="7">
        <v>3.4620250000000001</v>
      </c>
    </row>
    <row r="43" spans="1:7" ht="15" customHeight="1">
      <c r="A43" s="4" t="s">
        <v>41</v>
      </c>
      <c r="B43" s="5" t="s">
        <v>42</v>
      </c>
      <c r="C43" s="4" t="s">
        <v>11</v>
      </c>
      <c r="D43" s="4" t="s">
        <v>12</v>
      </c>
      <c r="E43" s="6">
        <v>0.56910000000000005</v>
      </c>
      <c r="F43" s="7">
        <v>21.46</v>
      </c>
      <c r="G43" s="7">
        <v>12.212885999999999</v>
      </c>
    </row>
    <row r="44" spans="1:7" ht="27.95" customHeight="1">
      <c r="A44" s="4" t="s">
        <v>43</v>
      </c>
      <c r="B44" s="5" t="s">
        <v>44</v>
      </c>
      <c r="C44" s="4" t="s">
        <v>11</v>
      </c>
      <c r="D44" s="4" t="s">
        <v>20</v>
      </c>
      <c r="E44" s="6">
        <v>4.4000000000000003E-3</v>
      </c>
      <c r="F44" s="7">
        <v>27.81</v>
      </c>
      <c r="G44" s="7">
        <v>0.122364</v>
      </c>
    </row>
    <row r="45" spans="1:7" ht="27.95" customHeight="1">
      <c r="A45" s="4" t="s">
        <v>45</v>
      </c>
      <c r="B45" s="5" t="s">
        <v>46</v>
      </c>
      <c r="C45" s="4" t="s">
        <v>11</v>
      </c>
      <c r="D45" s="4" t="s">
        <v>17</v>
      </c>
      <c r="E45" s="6">
        <v>1.9099999999999999E-2</v>
      </c>
      <c r="F45" s="7">
        <v>25.07</v>
      </c>
      <c r="G45" s="7">
        <v>0.47883700000000001</v>
      </c>
    </row>
    <row r="46" spans="1:7" ht="20.100000000000001" customHeight="1">
      <c r="A46" s="4" t="s">
        <v>47</v>
      </c>
      <c r="B46" s="5" t="s">
        <v>48</v>
      </c>
      <c r="C46" s="4" t="s">
        <v>11</v>
      </c>
      <c r="D46" s="4" t="s">
        <v>49</v>
      </c>
      <c r="E46" s="6">
        <v>1.1999999999999999E-3</v>
      </c>
      <c r="F46" s="7">
        <v>393.75</v>
      </c>
      <c r="G46" s="7">
        <v>0.47249999999999998</v>
      </c>
    </row>
    <row r="47" spans="1:7" ht="15" customHeight="1">
      <c r="A47" s="1"/>
      <c r="B47" s="1"/>
      <c r="C47" s="1"/>
      <c r="D47" s="1"/>
      <c r="E47" s="130" t="s">
        <v>21</v>
      </c>
      <c r="F47" s="131"/>
      <c r="G47" s="8">
        <v>16.739999999999998</v>
      </c>
    </row>
    <row r="48" spans="1:7" ht="15" customHeight="1">
      <c r="A48" s="1"/>
      <c r="B48" s="1"/>
      <c r="C48" s="1"/>
      <c r="D48" s="1"/>
      <c r="E48" s="132" t="s">
        <v>22</v>
      </c>
      <c r="F48" s="133"/>
      <c r="G48" s="2">
        <v>74.88</v>
      </c>
    </row>
    <row r="49" spans="1:7" ht="9.9499999999999993" customHeight="1">
      <c r="A49" s="1"/>
      <c r="B49" s="1"/>
      <c r="C49" s="134" t="s">
        <v>1</v>
      </c>
      <c r="D49" s="135"/>
      <c r="E49" s="1"/>
      <c r="F49" s="1"/>
      <c r="G49" s="1"/>
    </row>
    <row r="50" spans="1:7" ht="20.100000000000001" customHeight="1">
      <c r="A50" s="136" t="s">
        <v>61</v>
      </c>
      <c r="B50" s="137"/>
      <c r="C50" s="137"/>
      <c r="D50" s="137"/>
      <c r="E50" s="137"/>
      <c r="F50" s="137"/>
      <c r="G50" s="137"/>
    </row>
    <row r="51" spans="1:7" ht="15" customHeight="1">
      <c r="A51" s="128" t="s">
        <v>24</v>
      </c>
      <c r="B51" s="129"/>
      <c r="C51" s="3" t="s">
        <v>4</v>
      </c>
      <c r="D51" s="3" t="s">
        <v>5</v>
      </c>
      <c r="E51" s="3" t="s">
        <v>6</v>
      </c>
      <c r="F51" s="3" t="s">
        <v>7</v>
      </c>
      <c r="G51" s="3" t="s">
        <v>8</v>
      </c>
    </row>
    <row r="52" spans="1:7" ht="20.100000000000001" customHeight="1">
      <c r="A52" s="4" t="s">
        <v>62</v>
      </c>
      <c r="B52" s="5" t="s">
        <v>63</v>
      </c>
      <c r="C52" s="4" t="s">
        <v>64</v>
      </c>
      <c r="D52" s="4" t="s">
        <v>65</v>
      </c>
      <c r="E52" s="6">
        <v>4</v>
      </c>
      <c r="F52" s="7">
        <v>6.55</v>
      </c>
      <c r="G52" s="7">
        <v>26.2</v>
      </c>
    </row>
    <row r="53" spans="1:7" ht="15" customHeight="1">
      <c r="A53" s="4" t="s">
        <v>66</v>
      </c>
      <c r="B53" s="5" t="s">
        <v>67</v>
      </c>
      <c r="C53" s="4" t="s">
        <v>64</v>
      </c>
      <c r="D53" s="4" t="s">
        <v>65</v>
      </c>
      <c r="E53" s="6">
        <v>1</v>
      </c>
      <c r="F53" s="7">
        <v>2.56</v>
      </c>
      <c r="G53" s="7">
        <v>2.56</v>
      </c>
    </row>
    <row r="54" spans="1:7" ht="20.100000000000001" customHeight="1">
      <c r="A54" s="4" t="s">
        <v>68</v>
      </c>
      <c r="B54" s="5" t="s">
        <v>69</v>
      </c>
      <c r="C54" s="4" t="s">
        <v>11</v>
      </c>
      <c r="D54" s="4" t="s">
        <v>60</v>
      </c>
      <c r="E54" s="6">
        <v>1</v>
      </c>
      <c r="F54" s="7">
        <v>225</v>
      </c>
      <c r="G54" s="7">
        <v>225</v>
      </c>
    </row>
    <row r="55" spans="1:7" ht="15" customHeight="1">
      <c r="A55" s="4" t="s">
        <v>70</v>
      </c>
      <c r="B55" s="5" t="s">
        <v>71</v>
      </c>
      <c r="C55" s="4" t="s">
        <v>11</v>
      </c>
      <c r="D55" s="4" t="s">
        <v>32</v>
      </c>
      <c r="E55" s="6">
        <v>0.15</v>
      </c>
      <c r="F55" s="7">
        <v>11.39</v>
      </c>
      <c r="G55" s="7">
        <v>1.7084999999999999</v>
      </c>
    </row>
    <row r="56" spans="1:7" ht="15" customHeight="1">
      <c r="A56" s="1"/>
      <c r="B56" s="1"/>
      <c r="C56" s="1"/>
      <c r="D56" s="1"/>
      <c r="E56" s="130" t="s">
        <v>38</v>
      </c>
      <c r="F56" s="131"/>
      <c r="G56" s="8">
        <v>255.47</v>
      </c>
    </row>
    <row r="57" spans="1:7" ht="15" customHeight="1">
      <c r="A57" s="128" t="s">
        <v>3</v>
      </c>
      <c r="B57" s="129"/>
      <c r="C57" s="3" t="s">
        <v>4</v>
      </c>
      <c r="D57" s="3" t="s">
        <v>5</v>
      </c>
      <c r="E57" s="3" t="s">
        <v>6</v>
      </c>
      <c r="F57" s="3" t="s">
        <v>7</v>
      </c>
      <c r="G57" s="3" t="s">
        <v>8</v>
      </c>
    </row>
    <row r="58" spans="1:7" ht="15" customHeight="1">
      <c r="A58" s="4" t="s">
        <v>41</v>
      </c>
      <c r="B58" s="5" t="s">
        <v>42</v>
      </c>
      <c r="C58" s="4" t="s">
        <v>11</v>
      </c>
      <c r="D58" s="4" t="s">
        <v>12</v>
      </c>
      <c r="E58" s="6">
        <v>1</v>
      </c>
      <c r="F58" s="7">
        <v>21.46</v>
      </c>
      <c r="G58" s="7">
        <v>21.46</v>
      </c>
    </row>
    <row r="59" spans="1:7" ht="15" customHeight="1">
      <c r="A59" s="4" t="s">
        <v>9</v>
      </c>
      <c r="B59" s="5" t="s">
        <v>10</v>
      </c>
      <c r="C59" s="4" t="s">
        <v>11</v>
      </c>
      <c r="D59" s="4" t="s">
        <v>12</v>
      </c>
      <c r="E59" s="6">
        <v>2</v>
      </c>
      <c r="F59" s="7">
        <v>15.24</v>
      </c>
      <c r="G59" s="7">
        <v>30.48</v>
      </c>
    </row>
    <row r="60" spans="1:7" ht="15" customHeight="1">
      <c r="A60" s="1"/>
      <c r="B60" s="1"/>
      <c r="C60" s="1"/>
      <c r="D60" s="1"/>
      <c r="E60" s="130" t="s">
        <v>21</v>
      </c>
      <c r="F60" s="131"/>
      <c r="G60" s="8">
        <v>51.94</v>
      </c>
    </row>
    <row r="61" spans="1:7" ht="15" customHeight="1">
      <c r="A61" s="1"/>
      <c r="B61" s="1"/>
      <c r="C61" s="1"/>
      <c r="D61" s="1"/>
      <c r="E61" s="132" t="s">
        <v>22</v>
      </c>
      <c r="F61" s="133"/>
      <c r="G61" s="2">
        <v>307.41000000000003</v>
      </c>
    </row>
    <row r="62" spans="1:7" ht="9.9499999999999993" customHeight="1">
      <c r="A62" s="1"/>
      <c r="B62" s="1"/>
      <c r="C62" s="134" t="s">
        <v>1</v>
      </c>
      <c r="D62" s="135"/>
      <c r="E62" s="1"/>
      <c r="F62" s="1"/>
      <c r="G62" s="1"/>
    </row>
    <row r="63" spans="1:7" ht="20.100000000000001" customHeight="1">
      <c r="A63" s="136" t="s">
        <v>72</v>
      </c>
      <c r="B63" s="137"/>
      <c r="C63" s="137"/>
      <c r="D63" s="137"/>
      <c r="E63" s="137"/>
      <c r="F63" s="137"/>
      <c r="G63" s="137"/>
    </row>
    <row r="64" spans="1:7" ht="15" customHeight="1">
      <c r="A64" s="128" t="s">
        <v>24</v>
      </c>
      <c r="B64" s="129"/>
      <c r="C64" s="3" t="s">
        <v>4</v>
      </c>
      <c r="D64" s="3" t="s">
        <v>5</v>
      </c>
      <c r="E64" s="3" t="s">
        <v>6</v>
      </c>
      <c r="F64" s="3" t="s">
        <v>7</v>
      </c>
      <c r="G64" s="3" t="s">
        <v>8</v>
      </c>
    </row>
    <row r="65" spans="1:7" ht="15" customHeight="1">
      <c r="A65" s="4" t="s">
        <v>73</v>
      </c>
      <c r="B65" s="5" t="s">
        <v>74</v>
      </c>
      <c r="C65" s="4" t="s">
        <v>64</v>
      </c>
      <c r="D65" s="4" t="s">
        <v>75</v>
      </c>
      <c r="E65" s="6">
        <v>2</v>
      </c>
      <c r="F65" s="7">
        <v>0.78</v>
      </c>
      <c r="G65" s="7">
        <v>1.56</v>
      </c>
    </row>
    <row r="66" spans="1:7" ht="15" customHeight="1">
      <c r="A66" s="4" t="s">
        <v>76</v>
      </c>
      <c r="B66" s="5" t="s">
        <v>77</v>
      </c>
      <c r="C66" s="4" t="s">
        <v>64</v>
      </c>
      <c r="D66" s="4" t="s">
        <v>75</v>
      </c>
      <c r="E66" s="6">
        <v>2</v>
      </c>
      <c r="F66" s="7">
        <v>0.85</v>
      </c>
      <c r="G66" s="7">
        <v>1.7</v>
      </c>
    </row>
    <row r="67" spans="1:7" ht="15" customHeight="1">
      <c r="A67" s="4" t="s">
        <v>78</v>
      </c>
      <c r="B67" s="5" t="s">
        <v>79</v>
      </c>
      <c r="C67" s="4" t="s">
        <v>64</v>
      </c>
      <c r="D67" s="4" t="s">
        <v>65</v>
      </c>
      <c r="E67" s="6">
        <v>30</v>
      </c>
      <c r="F67" s="7">
        <v>9.9700000000000006</v>
      </c>
      <c r="G67" s="7">
        <v>299.10000000000002</v>
      </c>
    </row>
    <row r="68" spans="1:7" ht="15" customHeight="1">
      <c r="A68" s="4" t="s">
        <v>80</v>
      </c>
      <c r="B68" s="5" t="s">
        <v>81</v>
      </c>
      <c r="C68" s="4" t="s">
        <v>64</v>
      </c>
      <c r="D68" s="4" t="s">
        <v>75</v>
      </c>
      <c r="E68" s="6">
        <v>1</v>
      </c>
      <c r="F68" s="7">
        <v>99.99</v>
      </c>
      <c r="G68" s="7">
        <v>99.99</v>
      </c>
    </row>
    <row r="69" spans="1:7" ht="15" customHeight="1">
      <c r="A69" s="4" t="s">
        <v>82</v>
      </c>
      <c r="B69" s="5" t="s">
        <v>83</v>
      </c>
      <c r="C69" s="4" t="s">
        <v>64</v>
      </c>
      <c r="D69" s="4" t="s">
        <v>84</v>
      </c>
      <c r="E69" s="6">
        <v>0.43219999999999997</v>
      </c>
      <c r="F69" s="7">
        <v>51.65</v>
      </c>
      <c r="G69" s="7">
        <v>22.323129999999999</v>
      </c>
    </row>
    <row r="70" spans="1:7" ht="15" customHeight="1">
      <c r="A70" s="4" t="s">
        <v>85</v>
      </c>
      <c r="B70" s="5" t="s">
        <v>86</v>
      </c>
      <c r="C70" s="4" t="s">
        <v>64</v>
      </c>
      <c r="D70" s="4" t="s">
        <v>65</v>
      </c>
      <c r="E70" s="6">
        <v>0.1333</v>
      </c>
      <c r="F70" s="7">
        <v>1.99</v>
      </c>
      <c r="G70" s="7">
        <v>0.26526699999999998</v>
      </c>
    </row>
    <row r="71" spans="1:7" ht="15" customHeight="1">
      <c r="A71" s="4" t="s">
        <v>87</v>
      </c>
      <c r="B71" s="5" t="s">
        <v>88</v>
      </c>
      <c r="C71" s="4" t="s">
        <v>64</v>
      </c>
      <c r="D71" s="4" t="s">
        <v>89</v>
      </c>
      <c r="E71" s="6">
        <v>2</v>
      </c>
      <c r="F71" s="7">
        <v>8.1</v>
      </c>
      <c r="G71" s="7">
        <v>16.2</v>
      </c>
    </row>
    <row r="72" spans="1:7" ht="20.100000000000001" customHeight="1">
      <c r="A72" s="4" t="s">
        <v>90</v>
      </c>
      <c r="B72" s="5" t="s">
        <v>91</v>
      </c>
      <c r="C72" s="4" t="s">
        <v>64</v>
      </c>
      <c r="D72" s="4" t="s">
        <v>75</v>
      </c>
      <c r="E72" s="6">
        <v>1</v>
      </c>
      <c r="F72" s="7">
        <v>20.309999999999999</v>
      </c>
      <c r="G72" s="7">
        <v>20.309999999999999</v>
      </c>
    </row>
    <row r="73" spans="1:7" ht="15" customHeight="1">
      <c r="A73" s="4" t="s">
        <v>92</v>
      </c>
      <c r="B73" s="5" t="s">
        <v>93</v>
      </c>
      <c r="C73" s="4" t="s">
        <v>64</v>
      </c>
      <c r="D73" s="4" t="s">
        <v>75</v>
      </c>
      <c r="E73" s="6">
        <v>4</v>
      </c>
      <c r="F73" s="7">
        <v>1.02</v>
      </c>
      <c r="G73" s="7">
        <v>4.08</v>
      </c>
    </row>
    <row r="74" spans="1:7" ht="20.100000000000001" customHeight="1">
      <c r="A74" s="4" t="s">
        <v>94</v>
      </c>
      <c r="B74" s="5" t="s">
        <v>95</v>
      </c>
      <c r="C74" s="4" t="s">
        <v>64</v>
      </c>
      <c r="D74" s="4" t="s">
        <v>75</v>
      </c>
      <c r="E74" s="6">
        <v>1</v>
      </c>
      <c r="F74" s="7">
        <v>67.13</v>
      </c>
      <c r="G74" s="7">
        <v>67.13</v>
      </c>
    </row>
    <row r="75" spans="1:7" ht="15" customHeight="1">
      <c r="A75" s="4" t="s">
        <v>96</v>
      </c>
      <c r="B75" s="5" t="s">
        <v>97</v>
      </c>
      <c r="C75" s="4" t="s">
        <v>64</v>
      </c>
      <c r="D75" s="4" t="s">
        <v>65</v>
      </c>
      <c r="E75" s="6">
        <v>6</v>
      </c>
      <c r="F75" s="7">
        <v>4.28</v>
      </c>
      <c r="G75" s="7">
        <v>25.68</v>
      </c>
    </row>
    <row r="76" spans="1:7" ht="27.95" customHeight="1">
      <c r="A76" s="4" t="s">
        <v>98</v>
      </c>
      <c r="B76" s="5" t="s">
        <v>99</v>
      </c>
      <c r="C76" s="4" t="s">
        <v>64</v>
      </c>
      <c r="D76" s="4" t="s">
        <v>75</v>
      </c>
      <c r="E76" s="6">
        <v>1</v>
      </c>
      <c r="F76" s="7">
        <v>37.65</v>
      </c>
      <c r="G76" s="7">
        <v>37.65</v>
      </c>
    </row>
    <row r="77" spans="1:7" ht="20.100000000000001" customHeight="1">
      <c r="A77" s="4" t="s">
        <v>100</v>
      </c>
      <c r="B77" s="5" t="s">
        <v>101</v>
      </c>
      <c r="C77" s="4" t="s">
        <v>64</v>
      </c>
      <c r="D77" s="4" t="s">
        <v>75</v>
      </c>
      <c r="E77" s="6">
        <v>1</v>
      </c>
      <c r="F77" s="7">
        <v>3.93</v>
      </c>
      <c r="G77" s="7">
        <v>3.93</v>
      </c>
    </row>
    <row r="78" spans="1:7" ht="20.100000000000001" customHeight="1">
      <c r="A78" s="4" t="s">
        <v>102</v>
      </c>
      <c r="B78" s="5" t="s">
        <v>103</v>
      </c>
      <c r="C78" s="4" t="s">
        <v>11</v>
      </c>
      <c r="D78" s="4" t="s">
        <v>52</v>
      </c>
      <c r="E78" s="6">
        <v>1</v>
      </c>
      <c r="F78" s="7">
        <v>698.76</v>
      </c>
      <c r="G78" s="7">
        <v>698.76</v>
      </c>
    </row>
    <row r="79" spans="1:7" ht="15" customHeight="1">
      <c r="A79" s="1"/>
      <c r="B79" s="1"/>
      <c r="C79" s="1"/>
      <c r="D79" s="1"/>
      <c r="E79" s="130" t="s">
        <v>38</v>
      </c>
      <c r="F79" s="131"/>
      <c r="G79" s="8">
        <v>1298.68</v>
      </c>
    </row>
    <row r="80" spans="1:7" ht="15" customHeight="1">
      <c r="A80" s="128" t="s">
        <v>3</v>
      </c>
      <c r="B80" s="129"/>
      <c r="C80" s="3" t="s">
        <v>4</v>
      </c>
      <c r="D80" s="3" t="s">
        <v>5</v>
      </c>
      <c r="E80" s="3" t="s">
        <v>6</v>
      </c>
      <c r="F80" s="3" t="s">
        <v>7</v>
      </c>
      <c r="G80" s="3" t="s">
        <v>8</v>
      </c>
    </row>
    <row r="81" spans="1:7" ht="15" customHeight="1">
      <c r="A81" s="4" t="s">
        <v>104</v>
      </c>
      <c r="B81" s="5" t="s">
        <v>105</v>
      </c>
      <c r="C81" s="4" t="s">
        <v>11</v>
      </c>
      <c r="D81" s="4" t="s">
        <v>12</v>
      </c>
      <c r="E81" s="6">
        <v>2</v>
      </c>
      <c r="F81" s="7">
        <v>21.61</v>
      </c>
      <c r="G81" s="7">
        <v>43.22</v>
      </c>
    </row>
    <row r="82" spans="1:7" ht="15" customHeight="1">
      <c r="A82" s="4" t="s">
        <v>9</v>
      </c>
      <c r="B82" s="5" t="s">
        <v>10</v>
      </c>
      <c r="C82" s="4" t="s">
        <v>11</v>
      </c>
      <c r="D82" s="4" t="s">
        <v>12</v>
      </c>
      <c r="E82" s="6">
        <v>8</v>
      </c>
      <c r="F82" s="7">
        <v>15.24</v>
      </c>
      <c r="G82" s="7">
        <v>121.92</v>
      </c>
    </row>
    <row r="83" spans="1:7" ht="15" customHeight="1">
      <c r="A83" s="4" t="s">
        <v>106</v>
      </c>
      <c r="B83" s="5" t="s">
        <v>107</v>
      </c>
      <c r="C83" s="4" t="s">
        <v>11</v>
      </c>
      <c r="D83" s="4" t="s">
        <v>12</v>
      </c>
      <c r="E83" s="6">
        <v>8</v>
      </c>
      <c r="F83" s="7">
        <v>21.79</v>
      </c>
      <c r="G83" s="7">
        <v>174.32</v>
      </c>
    </row>
    <row r="84" spans="1:7" ht="27.95" customHeight="1">
      <c r="A84" s="4" t="s">
        <v>108</v>
      </c>
      <c r="B84" s="5" t="s">
        <v>109</v>
      </c>
      <c r="C84" s="4" t="s">
        <v>11</v>
      </c>
      <c r="D84" s="4" t="s">
        <v>49</v>
      </c>
      <c r="E84" s="6">
        <v>0.08</v>
      </c>
      <c r="F84" s="7">
        <v>337.32</v>
      </c>
      <c r="G84" s="7">
        <v>26.985600000000002</v>
      </c>
    </row>
    <row r="85" spans="1:7" ht="15" customHeight="1">
      <c r="A85" s="1"/>
      <c r="B85" s="1"/>
      <c r="C85" s="1"/>
      <c r="D85" s="1"/>
      <c r="E85" s="130" t="s">
        <v>21</v>
      </c>
      <c r="F85" s="131"/>
      <c r="G85" s="8">
        <v>366.45</v>
      </c>
    </row>
    <row r="86" spans="1:7" ht="15" customHeight="1">
      <c r="A86" s="1"/>
      <c r="B86" s="1"/>
      <c r="C86" s="1"/>
      <c r="D86" s="1"/>
      <c r="E86" s="132" t="s">
        <v>22</v>
      </c>
      <c r="F86" s="133"/>
      <c r="G86" s="2">
        <v>1665.12</v>
      </c>
    </row>
    <row r="87" spans="1:7" ht="9.9499999999999993" customHeight="1">
      <c r="A87" s="1"/>
      <c r="B87" s="1"/>
      <c r="C87" s="134" t="s">
        <v>1</v>
      </c>
      <c r="D87" s="135"/>
      <c r="E87" s="1"/>
      <c r="F87" s="1"/>
      <c r="G87" s="1"/>
    </row>
    <row r="88" spans="1:7" ht="20.100000000000001" customHeight="1">
      <c r="A88" s="136" t="s">
        <v>110</v>
      </c>
      <c r="B88" s="137"/>
      <c r="C88" s="137"/>
      <c r="D88" s="137"/>
      <c r="E88" s="137"/>
      <c r="F88" s="137"/>
      <c r="G88" s="137"/>
    </row>
    <row r="89" spans="1:7" ht="15" customHeight="1">
      <c r="A89" s="128" t="s">
        <v>24</v>
      </c>
      <c r="B89" s="129"/>
      <c r="C89" s="3" t="s">
        <v>4</v>
      </c>
      <c r="D89" s="3" t="s">
        <v>5</v>
      </c>
      <c r="E89" s="3" t="s">
        <v>6</v>
      </c>
      <c r="F89" s="3" t="s">
        <v>7</v>
      </c>
      <c r="G89" s="3" t="s">
        <v>8</v>
      </c>
    </row>
    <row r="90" spans="1:7" ht="15" customHeight="1">
      <c r="A90" s="4" t="s">
        <v>111</v>
      </c>
      <c r="B90" s="5" t="s">
        <v>112</v>
      </c>
      <c r="C90" s="4" t="s">
        <v>11</v>
      </c>
      <c r="D90" s="4" t="s">
        <v>52</v>
      </c>
      <c r="E90" s="6">
        <v>1</v>
      </c>
      <c r="F90" s="7">
        <v>305.61</v>
      </c>
      <c r="G90" s="7">
        <v>305.61</v>
      </c>
    </row>
    <row r="91" spans="1:7" ht="20.100000000000001" customHeight="1">
      <c r="A91" s="4" t="s">
        <v>113</v>
      </c>
      <c r="B91" s="5" t="s">
        <v>114</v>
      </c>
      <c r="C91" s="4" t="s">
        <v>11</v>
      </c>
      <c r="D91" s="4" t="s">
        <v>27</v>
      </c>
      <c r="E91" s="6">
        <v>50</v>
      </c>
      <c r="F91" s="7">
        <v>7.24</v>
      </c>
      <c r="G91" s="7">
        <v>362</v>
      </c>
    </row>
    <row r="92" spans="1:7" ht="15" customHeight="1">
      <c r="A92" s="1"/>
      <c r="B92" s="1"/>
      <c r="C92" s="1"/>
      <c r="D92" s="1"/>
      <c r="E92" s="130" t="s">
        <v>38</v>
      </c>
      <c r="F92" s="131"/>
      <c r="G92" s="8">
        <v>667.61</v>
      </c>
    </row>
    <row r="93" spans="1:7" ht="15" customHeight="1">
      <c r="A93" s="128" t="s">
        <v>3</v>
      </c>
      <c r="B93" s="129"/>
      <c r="C93" s="3" t="s">
        <v>4</v>
      </c>
      <c r="D93" s="3" t="s">
        <v>5</v>
      </c>
      <c r="E93" s="3" t="s">
        <v>6</v>
      </c>
      <c r="F93" s="3" t="s">
        <v>7</v>
      </c>
      <c r="G93" s="3" t="s">
        <v>8</v>
      </c>
    </row>
    <row r="94" spans="1:7" ht="27.95" customHeight="1">
      <c r="A94" s="4" t="s">
        <v>115</v>
      </c>
      <c r="B94" s="5" t="s">
        <v>116</v>
      </c>
      <c r="C94" s="4" t="s">
        <v>11</v>
      </c>
      <c r="D94" s="4" t="s">
        <v>52</v>
      </c>
      <c r="E94" s="6">
        <v>3</v>
      </c>
      <c r="F94" s="7">
        <v>4.82</v>
      </c>
      <c r="G94" s="7">
        <v>14.46</v>
      </c>
    </row>
    <row r="95" spans="1:7" ht="27.95" customHeight="1">
      <c r="A95" s="4" t="s">
        <v>117</v>
      </c>
      <c r="B95" s="5" t="s">
        <v>118</v>
      </c>
      <c r="C95" s="4" t="s">
        <v>11</v>
      </c>
      <c r="D95" s="4" t="s">
        <v>52</v>
      </c>
      <c r="E95" s="6">
        <v>1</v>
      </c>
      <c r="F95" s="7">
        <v>43.35</v>
      </c>
      <c r="G95" s="7">
        <v>43.35</v>
      </c>
    </row>
    <row r="96" spans="1:7" ht="36" customHeight="1">
      <c r="A96" s="4" t="s">
        <v>119</v>
      </c>
      <c r="B96" s="5" t="s">
        <v>120</v>
      </c>
      <c r="C96" s="4" t="s">
        <v>11</v>
      </c>
      <c r="D96" s="4" t="s">
        <v>52</v>
      </c>
      <c r="E96" s="6">
        <v>2</v>
      </c>
      <c r="F96" s="7">
        <v>8.81</v>
      </c>
      <c r="G96" s="7">
        <v>17.62</v>
      </c>
    </row>
    <row r="97" spans="1:7" ht="44.1" customHeight="1">
      <c r="A97" s="4" t="s">
        <v>121</v>
      </c>
      <c r="B97" s="5" t="s">
        <v>122</v>
      </c>
      <c r="C97" s="4" t="s">
        <v>11</v>
      </c>
      <c r="D97" s="4" t="s">
        <v>52</v>
      </c>
      <c r="E97" s="6">
        <v>1</v>
      </c>
      <c r="F97" s="7">
        <v>15.08</v>
      </c>
      <c r="G97" s="7">
        <v>15.08</v>
      </c>
    </row>
    <row r="98" spans="1:7" ht="20.100000000000001" customHeight="1">
      <c r="A98" s="4" t="s">
        <v>123</v>
      </c>
      <c r="B98" s="5" t="s">
        <v>124</v>
      </c>
      <c r="C98" s="4" t="s">
        <v>11</v>
      </c>
      <c r="D98" s="4" t="s">
        <v>52</v>
      </c>
      <c r="E98" s="6">
        <v>1</v>
      </c>
      <c r="F98" s="7">
        <v>21.76</v>
      </c>
      <c r="G98" s="7">
        <v>21.76</v>
      </c>
    </row>
    <row r="99" spans="1:7" ht="15" customHeight="1">
      <c r="A99" s="1"/>
      <c r="B99" s="1"/>
      <c r="C99" s="1"/>
      <c r="D99" s="1"/>
      <c r="E99" s="130" t="s">
        <v>21</v>
      </c>
      <c r="F99" s="131"/>
      <c r="G99" s="8">
        <v>112.27</v>
      </c>
    </row>
    <row r="100" spans="1:7" ht="15" customHeight="1">
      <c r="A100" s="1"/>
      <c r="B100" s="1"/>
      <c r="C100" s="1"/>
      <c r="D100" s="1"/>
      <c r="E100" s="132" t="s">
        <v>22</v>
      </c>
      <c r="F100" s="133"/>
      <c r="G100" s="2">
        <v>779.88</v>
      </c>
    </row>
    <row r="101" spans="1:7" ht="9.9499999999999993" customHeight="1">
      <c r="A101" s="1"/>
      <c r="B101" s="1"/>
      <c r="C101" s="134" t="s">
        <v>1</v>
      </c>
      <c r="D101" s="135"/>
      <c r="E101" s="1"/>
      <c r="F101" s="1"/>
      <c r="G101" s="1"/>
    </row>
    <row r="102" spans="1:7" ht="20.100000000000001" customHeight="1">
      <c r="A102" s="136" t="s">
        <v>125</v>
      </c>
      <c r="B102" s="137"/>
      <c r="C102" s="137"/>
      <c r="D102" s="137"/>
      <c r="E102" s="137"/>
      <c r="F102" s="137"/>
      <c r="G102" s="137"/>
    </row>
    <row r="103" spans="1:7" ht="15" customHeight="1">
      <c r="A103" s="128" t="s">
        <v>3</v>
      </c>
      <c r="B103" s="129"/>
      <c r="C103" s="3" t="s">
        <v>4</v>
      </c>
      <c r="D103" s="3" t="s">
        <v>5</v>
      </c>
      <c r="E103" s="3" t="s">
        <v>6</v>
      </c>
      <c r="F103" s="3" t="s">
        <v>7</v>
      </c>
      <c r="G103" s="3" t="s">
        <v>8</v>
      </c>
    </row>
    <row r="104" spans="1:7" ht="20.100000000000001" customHeight="1">
      <c r="A104" s="4" t="s">
        <v>126</v>
      </c>
      <c r="B104" s="5" t="s">
        <v>127</v>
      </c>
      <c r="C104" s="4" t="s">
        <v>11</v>
      </c>
      <c r="D104" s="4" t="s">
        <v>12</v>
      </c>
      <c r="E104" s="6">
        <v>32</v>
      </c>
      <c r="F104" s="7">
        <v>90.14</v>
      </c>
      <c r="G104" s="7">
        <v>2884.48</v>
      </c>
    </row>
    <row r="105" spans="1:7" ht="15" customHeight="1">
      <c r="A105" s="4" t="s">
        <v>128</v>
      </c>
      <c r="B105" s="5" t="s">
        <v>129</v>
      </c>
      <c r="C105" s="4" t="s">
        <v>11</v>
      </c>
      <c r="D105" s="4" t="s">
        <v>12</v>
      </c>
      <c r="E105" s="6">
        <v>236</v>
      </c>
      <c r="F105" s="7">
        <v>15.51</v>
      </c>
      <c r="G105" s="7">
        <v>3660.36</v>
      </c>
    </row>
    <row r="106" spans="1:7" ht="15" customHeight="1">
      <c r="A106" s="4" t="s">
        <v>130</v>
      </c>
      <c r="B106" s="5" t="s">
        <v>131</v>
      </c>
      <c r="C106" s="4" t="s">
        <v>11</v>
      </c>
      <c r="D106" s="4" t="s">
        <v>12</v>
      </c>
      <c r="E106" s="6">
        <v>210</v>
      </c>
      <c r="F106" s="7">
        <v>18.98</v>
      </c>
      <c r="G106" s="7">
        <v>3985.8</v>
      </c>
    </row>
    <row r="107" spans="1:7" ht="20.100000000000001" customHeight="1">
      <c r="A107" s="4" t="s">
        <v>132</v>
      </c>
      <c r="B107" s="5" t="s">
        <v>133</v>
      </c>
      <c r="C107" s="4" t="s">
        <v>11</v>
      </c>
      <c r="D107" s="4" t="s">
        <v>134</v>
      </c>
      <c r="E107" s="6">
        <v>1</v>
      </c>
      <c r="F107" s="7">
        <v>4416.07</v>
      </c>
      <c r="G107" s="7">
        <v>4416.07</v>
      </c>
    </row>
    <row r="108" spans="1:7" ht="15" customHeight="1">
      <c r="A108" s="4" t="s">
        <v>135</v>
      </c>
      <c r="B108" s="5" t="s">
        <v>136</v>
      </c>
      <c r="C108" s="4" t="s">
        <v>11</v>
      </c>
      <c r="D108" s="4" t="s">
        <v>134</v>
      </c>
      <c r="E108" s="6">
        <v>1</v>
      </c>
      <c r="F108" s="7">
        <v>3504.83</v>
      </c>
      <c r="G108" s="7">
        <v>3504.83</v>
      </c>
    </row>
    <row r="109" spans="1:7" ht="15" customHeight="1">
      <c r="A109" s="1"/>
      <c r="B109" s="1"/>
      <c r="C109" s="1"/>
      <c r="D109" s="1"/>
      <c r="E109" s="130" t="s">
        <v>21</v>
      </c>
      <c r="F109" s="131"/>
      <c r="G109" s="8">
        <v>18451.54</v>
      </c>
    </row>
    <row r="110" spans="1:7" ht="15" customHeight="1">
      <c r="A110" s="1"/>
      <c r="B110" s="1"/>
      <c r="C110" s="1"/>
      <c r="D110" s="1"/>
      <c r="E110" s="132" t="s">
        <v>22</v>
      </c>
      <c r="F110" s="133"/>
      <c r="G110" s="2">
        <v>18451.54</v>
      </c>
    </row>
    <row r="111" spans="1:7" ht="9.9499999999999993" customHeight="1">
      <c r="A111" s="1"/>
      <c r="B111" s="1"/>
      <c r="C111" s="134" t="s">
        <v>1</v>
      </c>
      <c r="D111" s="135"/>
      <c r="E111" s="1"/>
      <c r="F111" s="1"/>
      <c r="G111" s="1"/>
    </row>
    <row r="112" spans="1:7" ht="20.100000000000001" customHeight="1">
      <c r="A112" s="136" t="s">
        <v>137</v>
      </c>
      <c r="B112" s="137"/>
      <c r="C112" s="137"/>
      <c r="D112" s="137"/>
      <c r="E112" s="137"/>
      <c r="F112" s="137"/>
      <c r="G112" s="137"/>
    </row>
    <row r="113" spans="1:7" ht="15" customHeight="1">
      <c r="A113" s="128" t="s">
        <v>24</v>
      </c>
      <c r="B113" s="129"/>
      <c r="C113" s="3" t="s">
        <v>4</v>
      </c>
      <c r="D113" s="3" t="s">
        <v>5</v>
      </c>
      <c r="E113" s="3" t="s">
        <v>6</v>
      </c>
      <c r="F113" s="3" t="s">
        <v>7</v>
      </c>
      <c r="G113" s="3" t="s">
        <v>8</v>
      </c>
    </row>
    <row r="114" spans="1:7" ht="15" customHeight="1">
      <c r="A114" s="4" t="s">
        <v>138</v>
      </c>
      <c r="B114" s="5" t="s">
        <v>139</v>
      </c>
      <c r="C114" s="4" t="s">
        <v>140</v>
      </c>
      <c r="D114" s="4" t="s">
        <v>52</v>
      </c>
      <c r="E114" s="6">
        <v>1</v>
      </c>
      <c r="F114" s="7">
        <v>700</v>
      </c>
      <c r="G114" s="7">
        <v>700</v>
      </c>
    </row>
    <row r="115" spans="1:7" ht="15" customHeight="1">
      <c r="A115" s="1"/>
      <c r="B115" s="1"/>
      <c r="C115" s="1"/>
      <c r="D115" s="1"/>
      <c r="E115" s="130" t="s">
        <v>38</v>
      </c>
      <c r="F115" s="131"/>
      <c r="G115" s="8">
        <v>700</v>
      </c>
    </row>
    <row r="116" spans="1:7" ht="15" customHeight="1">
      <c r="A116" s="1"/>
      <c r="B116" s="1"/>
      <c r="C116" s="1"/>
      <c r="D116" s="1"/>
      <c r="E116" s="132" t="s">
        <v>22</v>
      </c>
      <c r="F116" s="133"/>
      <c r="G116" s="2">
        <v>700</v>
      </c>
    </row>
    <row r="117" spans="1:7" ht="9.9499999999999993" customHeight="1">
      <c r="A117" s="1"/>
      <c r="B117" s="1"/>
      <c r="C117" s="134" t="s">
        <v>1</v>
      </c>
      <c r="D117" s="135"/>
      <c r="E117" s="1"/>
      <c r="F117" s="1"/>
      <c r="G117" s="1"/>
    </row>
    <row r="118" spans="1:7" ht="20.100000000000001" customHeight="1">
      <c r="A118" s="136" t="s">
        <v>141</v>
      </c>
      <c r="B118" s="137"/>
      <c r="C118" s="137"/>
      <c r="D118" s="137"/>
      <c r="E118" s="137"/>
      <c r="F118" s="137"/>
      <c r="G118" s="137"/>
    </row>
    <row r="119" spans="1:7" ht="15" customHeight="1">
      <c r="A119" s="128" t="s">
        <v>24</v>
      </c>
      <c r="B119" s="129"/>
      <c r="C119" s="3" t="s">
        <v>4</v>
      </c>
      <c r="D119" s="3" t="s">
        <v>5</v>
      </c>
      <c r="E119" s="3" t="s">
        <v>6</v>
      </c>
      <c r="F119" s="3" t="s">
        <v>7</v>
      </c>
      <c r="G119" s="3" t="s">
        <v>8</v>
      </c>
    </row>
    <row r="120" spans="1:7" ht="15" customHeight="1">
      <c r="A120" s="4" t="s">
        <v>142</v>
      </c>
      <c r="B120" s="5" t="s">
        <v>143</v>
      </c>
      <c r="C120" s="4" t="s">
        <v>140</v>
      </c>
      <c r="D120" s="4" t="s">
        <v>52</v>
      </c>
      <c r="E120" s="6">
        <v>1</v>
      </c>
      <c r="F120" s="7">
        <v>400</v>
      </c>
      <c r="G120" s="7">
        <v>400</v>
      </c>
    </row>
    <row r="121" spans="1:7" ht="15" customHeight="1">
      <c r="A121" s="1"/>
      <c r="B121" s="1"/>
      <c r="C121" s="1"/>
      <c r="D121" s="1"/>
      <c r="E121" s="130" t="s">
        <v>38</v>
      </c>
      <c r="F121" s="131"/>
      <c r="G121" s="8">
        <v>400</v>
      </c>
    </row>
    <row r="122" spans="1:7" ht="15" customHeight="1">
      <c r="A122" s="1"/>
      <c r="B122" s="1"/>
      <c r="C122" s="1"/>
      <c r="D122" s="1"/>
      <c r="E122" s="132" t="s">
        <v>22</v>
      </c>
      <c r="F122" s="133"/>
      <c r="G122" s="2">
        <v>400</v>
      </c>
    </row>
    <row r="123" spans="1:7" ht="9.9499999999999993" customHeight="1">
      <c r="A123" s="1"/>
      <c r="B123" s="1"/>
      <c r="C123" s="134" t="s">
        <v>1</v>
      </c>
      <c r="D123" s="135"/>
      <c r="E123" s="1"/>
      <c r="F123" s="1"/>
      <c r="G123" s="1"/>
    </row>
    <row r="124" spans="1:7" ht="20.100000000000001" customHeight="1">
      <c r="A124" s="136" t="s">
        <v>144</v>
      </c>
      <c r="B124" s="137"/>
      <c r="C124" s="137"/>
      <c r="D124" s="137"/>
      <c r="E124" s="137"/>
      <c r="F124" s="137"/>
      <c r="G124" s="137"/>
    </row>
    <row r="125" spans="1:7" ht="15" customHeight="1">
      <c r="A125" s="128" t="s">
        <v>145</v>
      </c>
      <c r="B125" s="129"/>
      <c r="C125" s="3" t="s">
        <v>4</v>
      </c>
      <c r="D125" s="3" t="s">
        <v>5</v>
      </c>
      <c r="E125" s="3" t="s">
        <v>6</v>
      </c>
      <c r="F125" s="3" t="s">
        <v>7</v>
      </c>
      <c r="G125" s="3" t="s">
        <v>8</v>
      </c>
    </row>
    <row r="126" spans="1:7" ht="15" customHeight="1">
      <c r="A126" s="4" t="s">
        <v>146</v>
      </c>
      <c r="B126" s="5" t="s">
        <v>147</v>
      </c>
      <c r="C126" s="4" t="s">
        <v>64</v>
      </c>
      <c r="D126" s="4" t="s">
        <v>148</v>
      </c>
      <c r="E126" s="6">
        <v>5.8000000000000003E-2</v>
      </c>
      <c r="F126" s="7">
        <v>9.07</v>
      </c>
      <c r="G126" s="7">
        <v>0.52605999999999997</v>
      </c>
    </row>
    <row r="127" spans="1:7" ht="15" customHeight="1">
      <c r="A127" s="1"/>
      <c r="B127" s="1"/>
      <c r="C127" s="1"/>
      <c r="D127" s="1"/>
      <c r="E127" s="130" t="s">
        <v>149</v>
      </c>
      <c r="F127" s="131"/>
      <c r="G127" s="8">
        <v>0.53</v>
      </c>
    </row>
    <row r="128" spans="1:7" ht="15" customHeight="1">
      <c r="A128" s="1"/>
      <c r="B128" s="1"/>
      <c r="C128" s="1"/>
      <c r="D128" s="1"/>
      <c r="E128" s="132" t="s">
        <v>22</v>
      </c>
      <c r="F128" s="133"/>
      <c r="G128" s="2">
        <v>0.53</v>
      </c>
    </row>
    <row r="129" spans="1:7" ht="9.9499999999999993" customHeight="1">
      <c r="A129" s="1"/>
      <c r="B129" s="1"/>
      <c r="C129" s="134" t="s">
        <v>1</v>
      </c>
      <c r="D129" s="135"/>
      <c r="E129" s="1"/>
      <c r="F129" s="1"/>
      <c r="G129" s="1"/>
    </row>
    <row r="130" spans="1:7" ht="20.100000000000001" customHeight="1">
      <c r="A130" s="136" t="s">
        <v>150</v>
      </c>
      <c r="B130" s="137"/>
      <c r="C130" s="137"/>
      <c r="D130" s="137"/>
      <c r="E130" s="137"/>
      <c r="F130" s="137"/>
      <c r="G130" s="137"/>
    </row>
    <row r="131" spans="1:7" ht="15" customHeight="1">
      <c r="A131" s="128" t="s">
        <v>3</v>
      </c>
      <c r="B131" s="129"/>
      <c r="C131" s="3" t="s">
        <v>4</v>
      </c>
      <c r="D131" s="3" t="s">
        <v>5</v>
      </c>
      <c r="E131" s="3" t="s">
        <v>6</v>
      </c>
      <c r="F131" s="3" t="s">
        <v>7</v>
      </c>
      <c r="G131" s="3" t="s">
        <v>8</v>
      </c>
    </row>
    <row r="132" spans="1:7" ht="44.1" customHeight="1">
      <c r="A132" s="4" t="s">
        <v>151</v>
      </c>
      <c r="B132" s="5" t="s">
        <v>152</v>
      </c>
      <c r="C132" s="4" t="s">
        <v>11</v>
      </c>
      <c r="D132" s="4" t="s">
        <v>20</v>
      </c>
      <c r="E132" s="6">
        <v>0.20799999999999999</v>
      </c>
      <c r="F132" s="7">
        <v>96.28</v>
      </c>
      <c r="G132" s="7">
        <v>20.026240000000001</v>
      </c>
    </row>
    <row r="133" spans="1:7" ht="44.1" customHeight="1">
      <c r="A133" s="4" t="s">
        <v>153</v>
      </c>
      <c r="B133" s="5" t="s">
        <v>154</v>
      </c>
      <c r="C133" s="4" t="s">
        <v>11</v>
      </c>
      <c r="D133" s="4" t="s">
        <v>17</v>
      </c>
      <c r="E133" s="6">
        <v>8.5000000000000006E-2</v>
      </c>
      <c r="F133" s="7">
        <v>45.45</v>
      </c>
      <c r="G133" s="7">
        <v>3.8632499999999999</v>
      </c>
    </row>
    <row r="134" spans="1:7" ht="15" customHeight="1">
      <c r="A134" s="4" t="s">
        <v>104</v>
      </c>
      <c r="B134" s="5" t="s">
        <v>105</v>
      </c>
      <c r="C134" s="4" t="s">
        <v>11</v>
      </c>
      <c r="D134" s="4" t="s">
        <v>12</v>
      </c>
      <c r="E134" s="6">
        <v>0.22500000000000001</v>
      </c>
      <c r="F134" s="7">
        <v>21.61</v>
      </c>
      <c r="G134" s="7">
        <v>4.8622500000000004</v>
      </c>
    </row>
    <row r="135" spans="1:7" ht="15" customHeight="1">
      <c r="A135" s="4" t="s">
        <v>9</v>
      </c>
      <c r="B135" s="5" t="s">
        <v>10</v>
      </c>
      <c r="C135" s="4" t="s">
        <v>11</v>
      </c>
      <c r="D135" s="4" t="s">
        <v>12</v>
      </c>
      <c r="E135" s="6">
        <v>0.161</v>
      </c>
      <c r="F135" s="7">
        <v>15.24</v>
      </c>
      <c r="G135" s="7">
        <v>2.45364</v>
      </c>
    </row>
    <row r="136" spans="1:7" ht="15" customHeight="1">
      <c r="A136" s="1"/>
      <c r="B136" s="1"/>
      <c r="C136" s="1"/>
      <c r="D136" s="1"/>
      <c r="E136" s="130" t="s">
        <v>21</v>
      </c>
      <c r="F136" s="131"/>
      <c r="G136" s="8">
        <v>31.2</v>
      </c>
    </row>
    <row r="137" spans="1:7" ht="15" customHeight="1">
      <c r="A137" s="1"/>
      <c r="B137" s="1"/>
      <c r="C137" s="1"/>
      <c r="D137" s="1"/>
      <c r="E137" s="132" t="s">
        <v>22</v>
      </c>
      <c r="F137" s="133"/>
      <c r="G137" s="2">
        <v>31.19</v>
      </c>
    </row>
    <row r="138" spans="1:7" ht="9.9499999999999993" customHeight="1">
      <c r="A138" s="1"/>
      <c r="B138" s="1"/>
      <c r="C138" s="134" t="s">
        <v>1</v>
      </c>
      <c r="D138" s="135"/>
      <c r="E138" s="1"/>
      <c r="F138" s="1"/>
      <c r="G138" s="1"/>
    </row>
    <row r="139" spans="1:7" ht="20.100000000000001" customHeight="1">
      <c r="A139" s="136" t="s">
        <v>155</v>
      </c>
      <c r="B139" s="137"/>
      <c r="C139" s="137"/>
      <c r="D139" s="137"/>
      <c r="E139" s="137"/>
      <c r="F139" s="137"/>
      <c r="G139" s="137"/>
    </row>
    <row r="140" spans="1:7" ht="15" customHeight="1">
      <c r="A140" s="128" t="s">
        <v>3</v>
      </c>
      <c r="B140" s="129"/>
      <c r="C140" s="3" t="s">
        <v>4</v>
      </c>
      <c r="D140" s="3" t="s">
        <v>5</v>
      </c>
      <c r="E140" s="3" t="s">
        <v>6</v>
      </c>
      <c r="F140" s="3" t="s">
        <v>7</v>
      </c>
      <c r="G140" s="3" t="s">
        <v>8</v>
      </c>
    </row>
    <row r="141" spans="1:7" ht="15" customHeight="1">
      <c r="A141" s="4" t="s">
        <v>104</v>
      </c>
      <c r="B141" s="5" t="s">
        <v>105</v>
      </c>
      <c r="C141" s="4" t="s">
        <v>11</v>
      </c>
      <c r="D141" s="4" t="s">
        <v>12</v>
      </c>
      <c r="E141" s="6">
        <v>0.104</v>
      </c>
      <c r="F141" s="7">
        <v>21.61</v>
      </c>
      <c r="G141" s="7">
        <v>2.2474400000000001</v>
      </c>
    </row>
    <row r="142" spans="1:7" ht="15" customHeight="1">
      <c r="A142" s="4" t="s">
        <v>9</v>
      </c>
      <c r="B142" s="5" t="s">
        <v>10</v>
      </c>
      <c r="C142" s="4" t="s">
        <v>11</v>
      </c>
      <c r="D142" s="4" t="s">
        <v>12</v>
      </c>
      <c r="E142" s="6">
        <v>7.3999999999999996E-2</v>
      </c>
      <c r="F142" s="7">
        <v>15.24</v>
      </c>
      <c r="G142" s="7">
        <v>1.1277600000000001</v>
      </c>
    </row>
    <row r="143" spans="1:7" ht="27.95" customHeight="1">
      <c r="A143" s="4" t="s">
        <v>156</v>
      </c>
      <c r="B143" s="5" t="s">
        <v>157</v>
      </c>
      <c r="C143" s="4" t="s">
        <v>11</v>
      </c>
      <c r="D143" s="4" t="s">
        <v>20</v>
      </c>
      <c r="E143" s="6">
        <v>0.30399999999999999</v>
      </c>
      <c r="F143" s="7">
        <v>76.13</v>
      </c>
      <c r="G143" s="7">
        <v>23.143519999999999</v>
      </c>
    </row>
    <row r="144" spans="1:7" ht="27.95" customHeight="1">
      <c r="A144" s="4" t="s">
        <v>158</v>
      </c>
      <c r="B144" s="5" t="s">
        <v>159</v>
      </c>
      <c r="C144" s="4" t="s">
        <v>11</v>
      </c>
      <c r="D144" s="4" t="s">
        <v>17</v>
      </c>
      <c r="E144" s="6">
        <v>0.125</v>
      </c>
      <c r="F144" s="7">
        <v>45.55</v>
      </c>
      <c r="G144" s="7">
        <v>5.6937499999999996</v>
      </c>
    </row>
    <row r="145" spans="1:7" ht="15" customHeight="1">
      <c r="A145" s="1"/>
      <c r="B145" s="1"/>
      <c r="C145" s="1"/>
      <c r="D145" s="1"/>
      <c r="E145" s="130" t="s">
        <v>21</v>
      </c>
      <c r="F145" s="131"/>
      <c r="G145" s="8">
        <v>32.21</v>
      </c>
    </row>
    <row r="146" spans="1:7" ht="15" customHeight="1">
      <c r="A146" s="1"/>
      <c r="B146" s="1"/>
      <c r="C146" s="1"/>
      <c r="D146" s="1"/>
      <c r="E146" s="132" t="s">
        <v>22</v>
      </c>
      <c r="F146" s="133"/>
      <c r="G146" s="2">
        <v>32.19</v>
      </c>
    </row>
    <row r="147" spans="1:7" ht="9.9499999999999993" customHeight="1">
      <c r="A147" s="1"/>
      <c r="B147" s="1"/>
      <c r="C147" s="134" t="s">
        <v>1</v>
      </c>
      <c r="D147" s="135"/>
      <c r="E147" s="1"/>
      <c r="F147" s="1"/>
      <c r="G147" s="1"/>
    </row>
    <row r="148" spans="1:7" ht="20.100000000000001" customHeight="1">
      <c r="A148" s="136" t="s">
        <v>160</v>
      </c>
      <c r="B148" s="137"/>
      <c r="C148" s="137"/>
      <c r="D148" s="137"/>
      <c r="E148" s="137"/>
      <c r="F148" s="137"/>
      <c r="G148" s="137"/>
    </row>
    <row r="149" spans="1:7" ht="15" customHeight="1">
      <c r="A149" s="128" t="s">
        <v>3</v>
      </c>
      <c r="B149" s="129"/>
      <c r="C149" s="3" t="s">
        <v>4</v>
      </c>
      <c r="D149" s="3" t="s">
        <v>5</v>
      </c>
      <c r="E149" s="3" t="s">
        <v>6</v>
      </c>
      <c r="F149" s="3" t="s">
        <v>7</v>
      </c>
      <c r="G149" s="3" t="s">
        <v>8</v>
      </c>
    </row>
    <row r="150" spans="1:7" ht="15" customHeight="1">
      <c r="A150" s="4" t="s">
        <v>9</v>
      </c>
      <c r="B150" s="5" t="s">
        <v>10</v>
      </c>
      <c r="C150" s="4" t="s">
        <v>11</v>
      </c>
      <c r="D150" s="4" t="s">
        <v>12</v>
      </c>
      <c r="E150" s="6">
        <v>0.65</v>
      </c>
      <c r="F150" s="7">
        <v>15.24</v>
      </c>
      <c r="G150" s="7">
        <v>9.9060000000000006</v>
      </c>
    </row>
    <row r="151" spans="1:7" ht="27.95" customHeight="1">
      <c r="A151" s="4" t="s">
        <v>161</v>
      </c>
      <c r="B151" s="5" t="s">
        <v>162</v>
      </c>
      <c r="C151" s="4" t="s">
        <v>11</v>
      </c>
      <c r="D151" s="4" t="s">
        <v>20</v>
      </c>
      <c r="E151" s="6">
        <v>0.27400000000000002</v>
      </c>
      <c r="F151" s="7">
        <v>30.98</v>
      </c>
      <c r="G151" s="7">
        <v>8.4885199999999994</v>
      </c>
    </row>
    <row r="152" spans="1:7" ht="27.95" customHeight="1">
      <c r="A152" s="4" t="s">
        <v>163</v>
      </c>
      <c r="B152" s="5" t="s">
        <v>164</v>
      </c>
      <c r="C152" s="4" t="s">
        <v>11</v>
      </c>
      <c r="D152" s="4" t="s">
        <v>17</v>
      </c>
      <c r="E152" s="6">
        <v>0.254</v>
      </c>
      <c r="F152" s="7">
        <v>25.65</v>
      </c>
      <c r="G152" s="7">
        <v>6.5151000000000003</v>
      </c>
    </row>
    <row r="153" spans="1:7" ht="20.100000000000001" customHeight="1">
      <c r="A153" s="4" t="s">
        <v>165</v>
      </c>
      <c r="B153" s="5" t="s">
        <v>166</v>
      </c>
      <c r="C153" s="4" t="s">
        <v>11</v>
      </c>
      <c r="D153" s="4" t="s">
        <v>49</v>
      </c>
      <c r="E153" s="6">
        <v>1</v>
      </c>
      <c r="F153" s="7">
        <v>1.29</v>
      </c>
      <c r="G153" s="7">
        <v>1.29</v>
      </c>
    </row>
    <row r="154" spans="1:7" ht="15" customHeight="1">
      <c r="A154" s="1"/>
      <c r="B154" s="1"/>
      <c r="C154" s="1"/>
      <c r="D154" s="1"/>
      <c r="E154" s="130" t="s">
        <v>21</v>
      </c>
      <c r="F154" s="131"/>
      <c r="G154" s="8">
        <v>26.21</v>
      </c>
    </row>
    <row r="155" spans="1:7" ht="15" customHeight="1">
      <c r="A155" s="1"/>
      <c r="B155" s="1"/>
      <c r="C155" s="1"/>
      <c r="D155" s="1"/>
      <c r="E155" s="132" t="s">
        <v>22</v>
      </c>
      <c r="F155" s="133"/>
      <c r="G155" s="2">
        <v>26.18</v>
      </c>
    </row>
    <row r="156" spans="1:7" ht="9.9499999999999993" customHeight="1">
      <c r="A156" s="1"/>
      <c r="B156" s="1"/>
      <c r="C156" s="134" t="s">
        <v>1</v>
      </c>
      <c r="D156" s="135"/>
      <c r="E156" s="1"/>
      <c r="F156" s="1"/>
      <c r="G156" s="1"/>
    </row>
    <row r="157" spans="1:7" ht="20.100000000000001" customHeight="1">
      <c r="A157" s="136" t="s">
        <v>167</v>
      </c>
      <c r="B157" s="137"/>
      <c r="C157" s="137"/>
      <c r="D157" s="137"/>
      <c r="E157" s="137"/>
      <c r="F157" s="137"/>
      <c r="G157" s="137"/>
    </row>
    <row r="158" spans="1:7" ht="15" customHeight="1">
      <c r="A158" s="128" t="s">
        <v>3</v>
      </c>
      <c r="B158" s="129"/>
      <c r="C158" s="3" t="s">
        <v>4</v>
      </c>
      <c r="D158" s="3" t="s">
        <v>5</v>
      </c>
      <c r="E158" s="3" t="s">
        <v>6</v>
      </c>
      <c r="F158" s="3" t="s">
        <v>7</v>
      </c>
      <c r="G158" s="3" t="s">
        <v>8</v>
      </c>
    </row>
    <row r="159" spans="1:7" ht="15" customHeight="1">
      <c r="A159" s="4" t="s">
        <v>104</v>
      </c>
      <c r="B159" s="5" t="s">
        <v>105</v>
      </c>
      <c r="C159" s="4" t="s">
        <v>11</v>
      </c>
      <c r="D159" s="4" t="s">
        <v>12</v>
      </c>
      <c r="E159" s="6">
        <v>0.18629999999999999</v>
      </c>
      <c r="F159" s="7">
        <v>21.61</v>
      </c>
      <c r="G159" s="7">
        <v>4.0259429999999998</v>
      </c>
    </row>
    <row r="160" spans="1:7" ht="15" customHeight="1">
      <c r="A160" s="4" t="s">
        <v>9</v>
      </c>
      <c r="B160" s="5" t="s">
        <v>10</v>
      </c>
      <c r="C160" s="4" t="s">
        <v>11</v>
      </c>
      <c r="D160" s="4" t="s">
        <v>12</v>
      </c>
      <c r="E160" s="6">
        <v>5.0799999999999998E-2</v>
      </c>
      <c r="F160" s="7">
        <v>15.24</v>
      </c>
      <c r="G160" s="7">
        <v>0.77419199999999999</v>
      </c>
    </row>
    <row r="161" spans="1:7" ht="27.95" customHeight="1">
      <c r="A161" s="4" t="s">
        <v>168</v>
      </c>
      <c r="B161" s="5" t="s">
        <v>169</v>
      </c>
      <c r="C161" s="4" t="s">
        <v>11</v>
      </c>
      <c r="D161" s="4" t="s">
        <v>49</v>
      </c>
      <c r="E161" s="6">
        <v>3.39E-2</v>
      </c>
      <c r="F161" s="7">
        <v>298.61</v>
      </c>
      <c r="G161" s="7">
        <v>10.122878999999999</v>
      </c>
    </row>
    <row r="162" spans="1:7" ht="15" customHeight="1">
      <c r="A162" s="1"/>
      <c r="B162" s="1"/>
      <c r="C162" s="1"/>
      <c r="D162" s="1"/>
      <c r="E162" s="130" t="s">
        <v>21</v>
      </c>
      <c r="F162" s="131"/>
      <c r="G162" s="8">
        <v>14.92</v>
      </c>
    </row>
    <row r="163" spans="1:7" ht="15" customHeight="1">
      <c r="A163" s="1"/>
      <c r="B163" s="1"/>
      <c r="C163" s="1"/>
      <c r="D163" s="1"/>
      <c r="E163" s="132" t="s">
        <v>22</v>
      </c>
      <c r="F163" s="133"/>
      <c r="G163" s="2">
        <v>14.91</v>
      </c>
    </row>
    <row r="164" spans="1:7" ht="9.9499999999999993" customHeight="1">
      <c r="A164" s="1"/>
      <c r="B164" s="1"/>
      <c r="C164" s="134" t="s">
        <v>1</v>
      </c>
      <c r="D164" s="135"/>
      <c r="E164" s="1"/>
      <c r="F164" s="1"/>
      <c r="G164" s="1"/>
    </row>
    <row r="165" spans="1:7" ht="20.100000000000001" customHeight="1">
      <c r="A165" s="136" t="s">
        <v>170</v>
      </c>
      <c r="B165" s="137"/>
      <c r="C165" s="137"/>
      <c r="D165" s="137"/>
      <c r="E165" s="137"/>
      <c r="F165" s="137"/>
      <c r="G165" s="137"/>
    </row>
    <row r="166" spans="1:7" ht="15" customHeight="1">
      <c r="A166" s="128" t="s">
        <v>24</v>
      </c>
      <c r="B166" s="129"/>
      <c r="C166" s="3" t="s">
        <v>4</v>
      </c>
      <c r="D166" s="3" t="s">
        <v>5</v>
      </c>
      <c r="E166" s="3" t="s">
        <v>6</v>
      </c>
      <c r="F166" s="3" t="s">
        <v>7</v>
      </c>
      <c r="G166" s="3" t="s">
        <v>8</v>
      </c>
    </row>
    <row r="167" spans="1:7" ht="20.100000000000001" customHeight="1">
      <c r="A167" s="4" t="s">
        <v>171</v>
      </c>
      <c r="B167" s="5" t="s">
        <v>172</v>
      </c>
      <c r="C167" s="4" t="s">
        <v>11</v>
      </c>
      <c r="D167" s="4" t="s">
        <v>35</v>
      </c>
      <c r="E167" s="6">
        <v>1.7000000000000001E-2</v>
      </c>
      <c r="F167" s="7">
        <v>4.92</v>
      </c>
      <c r="G167" s="7">
        <v>8.3640000000000006E-2</v>
      </c>
    </row>
    <row r="168" spans="1:7" ht="20.100000000000001" customHeight="1">
      <c r="A168" s="4" t="s">
        <v>173</v>
      </c>
      <c r="B168" s="5" t="s">
        <v>174</v>
      </c>
      <c r="C168" s="4" t="s">
        <v>11</v>
      </c>
      <c r="D168" s="4" t="s">
        <v>27</v>
      </c>
      <c r="E168" s="6">
        <v>8.8879999999999999</v>
      </c>
      <c r="F168" s="7">
        <v>1.86</v>
      </c>
      <c r="G168" s="7">
        <v>16.531680000000001</v>
      </c>
    </row>
    <row r="169" spans="1:7" ht="15" customHeight="1">
      <c r="A169" s="4" t="s">
        <v>175</v>
      </c>
      <c r="B169" s="5" t="s">
        <v>176</v>
      </c>
      <c r="C169" s="4" t="s">
        <v>11</v>
      </c>
      <c r="D169" s="4" t="s">
        <v>32</v>
      </c>
      <c r="E169" s="6">
        <v>9.0999999999999998E-2</v>
      </c>
      <c r="F169" s="7">
        <v>11.61</v>
      </c>
      <c r="G169" s="7">
        <v>1.0565100000000001</v>
      </c>
    </row>
    <row r="170" spans="1:7" ht="15" customHeight="1">
      <c r="A170" s="4" t="s">
        <v>177</v>
      </c>
      <c r="B170" s="5" t="s">
        <v>178</v>
      </c>
      <c r="C170" s="4" t="s">
        <v>11</v>
      </c>
      <c r="D170" s="4" t="s">
        <v>32</v>
      </c>
      <c r="E170" s="6">
        <v>3.1E-2</v>
      </c>
      <c r="F170" s="7">
        <v>12.76</v>
      </c>
      <c r="G170" s="7">
        <v>0.39556000000000002</v>
      </c>
    </row>
    <row r="171" spans="1:7" ht="20.100000000000001" customHeight="1">
      <c r="A171" s="4" t="s">
        <v>179</v>
      </c>
      <c r="B171" s="5" t="s">
        <v>180</v>
      </c>
      <c r="C171" s="4" t="s">
        <v>11</v>
      </c>
      <c r="D171" s="4" t="s">
        <v>27</v>
      </c>
      <c r="E171" s="6">
        <v>2.4630000000000001</v>
      </c>
      <c r="F171" s="7">
        <v>12.81</v>
      </c>
      <c r="G171" s="7">
        <v>31.551030000000001</v>
      </c>
    </row>
    <row r="172" spans="1:7" ht="15" customHeight="1">
      <c r="A172" s="4" t="s">
        <v>181</v>
      </c>
      <c r="B172" s="5" t="s">
        <v>182</v>
      </c>
      <c r="C172" s="4" t="s">
        <v>11</v>
      </c>
      <c r="D172" s="4" t="s">
        <v>32</v>
      </c>
      <c r="E172" s="6">
        <v>0.01</v>
      </c>
      <c r="F172" s="7">
        <v>14.06</v>
      </c>
      <c r="G172" s="7">
        <v>0.1406</v>
      </c>
    </row>
    <row r="173" spans="1:7" ht="15" customHeight="1">
      <c r="A173" s="1"/>
      <c r="B173" s="1"/>
      <c r="C173" s="1"/>
      <c r="D173" s="1"/>
      <c r="E173" s="130" t="s">
        <v>38</v>
      </c>
      <c r="F173" s="131"/>
      <c r="G173" s="8">
        <v>49.76</v>
      </c>
    </row>
    <row r="174" spans="1:7" ht="15" customHeight="1">
      <c r="A174" s="128" t="s">
        <v>3</v>
      </c>
      <c r="B174" s="129"/>
      <c r="C174" s="3" t="s">
        <v>4</v>
      </c>
      <c r="D174" s="3" t="s">
        <v>5</v>
      </c>
      <c r="E174" s="3" t="s">
        <v>6</v>
      </c>
      <c r="F174" s="3" t="s">
        <v>7</v>
      </c>
      <c r="G174" s="3" t="s">
        <v>8</v>
      </c>
    </row>
    <row r="175" spans="1:7" ht="15" customHeight="1">
      <c r="A175" s="4" t="s">
        <v>39</v>
      </c>
      <c r="B175" s="5" t="s">
        <v>40</v>
      </c>
      <c r="C175" s="4" t="s">
        <v>11</v>
      </c>
      <c r="D175" s="4" t="s">
        <v>12</v>
      </c>
      <c r="E175" s="6">
        <v>1.196</v>
      </c>
      <c r="F175" s="7">
        <v>18.25</v>
      </c>
      <c r="G175" s="7">
        <v>21.827000000000002</v>
      </c>
    </row>
    <row r="176" spans="1:7" ht="15" customHeight="1">
      <c r="A176" s="4" t="s">
        <v>41</v>
      </c>
      <c r="B176" s="5" t="s">
        <v>42</v>
      </c>
      <c r="C176" s="4" t="s">
        <v>11</v>
      </c>
      <c r="D176" s="4" t="s">
        <v>12</v>
      </c>
      <c r="E176" s="6">
        <v>3.3180000000000001</v>
      </c>
      <c r="F176" s="7">
        <v>21.46</v>
      </c>
      <c r="G176" s="7">
        <v>71.204279999999997</v>
      </c>
    </row>
    <row r="177" spans="1:7" ht="27.95" customHeight="1">
      <c r="A177" s="4" t="s">
        <v>43</v>
      </c>
      <c r="B177" s="5" t="s">
        <v>44</v>
      </c>
      <c r="C177" s="4" t="s">
        <v>11</v>
      </c>
      <c r="D177" s="4" t="s">
        <v>20</v>
      </c>
      <c r="E177" s="6">
        <v>0.153</v>
      </c>
      <c r="F177" s="7">
        <v>27.81</v>
      </c>
      <c r="G177" s="7">
        <v>4.2549299999999999</v>
      </c>
    </row>
    <row r="178" spans="1:7" ht="27.95" customHeight="1">
      <c r="A178" s="4" t="s">
        <v>45</v>
      </c>
      <c r="B178" s="5" t="s">
        <v>46</v>
      </c>
      <c r="C178" s="4" t="s">
        <v>11</v>
      </c>
      <c r="D178" s="4" t="s">
        <v>17</v>
      </c>
      <c r="E178" s="6">
        <v>7.4999999999999997E-2</v>
      </c>
      <c r="F178" s="7">
        <v>25.07</v>
      </c>
      <c r="G178" s="7">
        <v>1.88025</v>
      </c>
    </row>
    <row r="179" spans="1:7" ht="15" customHeight="1">
      <c r="A179" s="1"/>
      <c r="B179" s="1"/>
      <c r="C179" s="1"/>
      <c r="D179" s="1"/>
      <c r="E179" s="130" t="s">
        <v>21</v>
      </c>
      <c r="F179" s="131"/>
      <c r="G179" s="8">
        <v>99.16</v>
      </c>
    </row>
    <row r="180" spans="1:7" ht="15" customHeight="1">
      <c r="A180" s="1"/>
      <c r="B180" s="1"/>
      <c r="C180" s="1"/>
      <c r="D180" s="1"/>
      <c r="E180" s="132" t="s">
        <v>22</v>
      </c>
      <c r="F180" s="133"/>
      <c r="G180" s="2">
        <v>148.88999999999999</v>
      </c>
    </row>
    <row r="181" spans="1:7" ht="9.9499999999999993" customHeight="1">
      <c r="A181" s="1"/>
      <c r="B181" s="1"/>
      <c r="C181" s="134" t="s">
        <v>1</v>
      </c>
      <c r="D181" s="135"/>
      <c r="E181" s="1"/>
      <c r="F181" s="1"/>
      <c r="G181" s="1"/>
    </row>
    <row r="182" spans="1:7" ht="20.100000000000001" customHeight="1">
      <c r="A182" s="136" t="s">
        <v>183</v>
      </c>
      <c r="B182" s="137"/>
      <c r="C182" s="137"/>
      <c r="D182" s="137"/>
      <c r="E182" s="137"/>
      <c r="F182" s="137"/>
      <c r="G182" s="137"/>
    </row>
    <row r="183" spans="1:7" ht="15" customHeight="1">
      <c r="A183" s="128" t="s">
        <v>24</v>
      </c>
      <c r="B183" s="129"/>
      <c r="C183" s="3" t="s">
        <v>4</v>
      </c>
      <c r="D183" s="3" t="s">
        <v>5</v>
      </c>
      <c r="E183" s="3" t="s">
        <v>6</v>
      </c>
      <c r="F183" s="3" t="s">
        <v>7</v>
      </c>
      <c r="G183" s="3" t="s">
        <v>8</v>
      </c>
    </row>
    <row r="184" spans="1:7" ht="20.100000000000001" customHeight="1">
      <c r="A184" s="4" t="s">
        <v>171</v>
      </c>
      <c r="B184" s="5" t="s">
        <v>172</v>
      </c>
      <c r="C184" s="4" t="s">
        <v>11</v>
      </c>
      <c r="D184" s="4" t="s">
        <v>35</v>
      </c>
      <c r="E184" s="6">
        <v>1.7000000000000001E-2</v>
      </c>
      <c r="F184" s="7">
        <v>4.92</v>
      </c>
      <c r="G184" s="7">
        <v>8.3640000000000006E-2</v>
      </c>
    </row>
    <row r="185" spans="1:7" ht="20.100000000000001" customHeight="1">
      <c r="A185" s="4" t="s">
        <v>184</v>
      </c>
      <c r="B185" s="5" t="s">
        <v>185</v>
      </c>
      <c r="C185" s="4" t="s">
        <v>11</v>
      </c>
      <c r="D185" s="4" t="s">
        <v>27</v>
      </c>
      <c r="E185" s="6">
        <v>1.1659999999999999</v>
      </c>
      <c r="F185" s="7">
        <v>5.18</v>
      </c>
      <c r="G185" s="7">
        <v>6.0398800000000001</v>
      </c>
    </row>
    <row r="186" spans="1:7" ht="20.100000000000001" customHeight="1">
      <c r="A186" s="4" t="s">
        <v>173</v>
      </c>
      <c r="B186" s="5" t="s">
        <v>174</v>
      </c>
      <c r="C186" s="4" t="s">
        <v>11</v>
      </c>
      <c r="D186" s="4" t="s">
        <v>27</v>
      </c>
      <c r="E186" s="6">
        <v>1.093</v>
      </c>
      <c r="F186" s="7">
        <v>1.86</v>
      </c>
      <c r="G186" s="7">
        <v>2.0329799999999998</v>
      </c>
    </row>
    <row r="187" spans="1:7" ht="15" customHeight="1">
      <c r="A187" s="4" t="s">
        <v>175</v>
      </c>
      <c r="B187" s="5" t="s">
        <v>176</v>
      </c>
      <c r="C187" s="4" t="s">
        <v>11</v>
      </c>
      <c r="D187" s="4" t="s">
        <v>32</v>
      </c>
      <c r="E187" s="6">
        <v>4.9000000000000002E-2</v>
      </c>
      <c r="F187" s="7">
        <v>11.61</v>
      </c>
      <c r="G187" s="7">
        <v>0.56889000000000001</v>
      </c>
    </row>
    <row r="188" spans="1:7" ht="20.100000000000001" customHeight="1">
      <c r="A188" s="4" t="s">
        <v>179</v>
      </c>
      <c r="B188" s="5" t="s">
        <v>180</v>
      </c>
      <c r="C188" s="4" t="s">
        <v>11</v>
      </c>
      <c r="D188" s="4" t="s">
        <v>27</v>
      </c>
      <c r="E188" s="6">
        <v>1.9430000000000001</v>
      </c>
      <c r="F188" s="7">
        <v>12.81</v>
      </c>
      <c r="G188" s="7">
        <v>24.88983</v>
      </c>
    </row>
    <row r="189" spans="1:7" ht="15" customHeight="1">
      <c r="A189" s="4" t="s">
        <v>181</v>
      </c>
      <c r="B189" s="5" t="s">
        <v>182</v>
      </c>
      <c r="C189" s="4" t="s">
        <v>11</v>
      </c>
      <c r="D189" s="4" t="s">
        <v>32</v>
      </c>
      <c r="E189" s="6">
        <v>3.4000000000000002E-2</v>
      </c>
      <c r="F189" s="7">
        <v>14.06</v>
      </c>
      <c r="G189" s="7">
        <v>0.47804000000000002</v>
      </c>
    </row>
    <row r="190" spans="1:7" ht="15" customHeight="1">
      <c r="A190" s="1"/>
      <c r="B190" s="1"/>
      <c r="C190" s="1"/>
      <c r="D190" s="1"/>
      <c r="E190" s="130" t="s">
        <v>38</v>
      </c>
      <c r="F190" s="131"/>
      <c r="G190" s="8">
        <v>34.090000000000003</v>
      </c>
    </row>
    <row r="191" spans="1:7" ht="15" customHeight="1">
      <c r="A191" s="128" t="s">
        <v>3</v>
      </c>
      <c r="B191" s="129"/>
      <c r="C191" s="3" t="s">
        <v>4</v>
      </c>
      <c r="D191" s="3" t="s">
        <v>5</v>
      </c>
      <c r="E191" s="3" t="s">
        <v>6</v>
      </c>
      <c r="F191" s="3" t="s">
        <v>7</v>
      </c>
      <c r="G191" s="3" t="s">
        <v>8</v>
      </c>
    </row>
    <row r="192" spans="1:7" ht="15" customHeight="1">
      <c r="A192" s="4" t="s">
        <v>39</v>
      </c>
      <c r="B192" s="5" t="s">
        <v>40</v>
      </c>
      <c r="C192" s="4" t="s">
        <v>11</v>
      </c>
      <c r="D192" s="4" t="s">
        <v>12</v>
      </c>
      <c r="E192" s="6">
        <v>0.5</v>
      </c>
      <c r="F192" s="7">
        <v>18.25</v>
      </c>
      <c r="G192" s="7">
        <v>9.125</v>
      </c>
    </row>
    <row r="193" spans="1:7" ht="15" customHeight="1">
      <c r="A193" s="4" t="s">
        <v>41</v>
      </c>
      <c r="B193" s="5" t="s">
        <v>42</v>
      </c>
      <c r="C193" s="4" t="s">
        <v>11</v>
      </c>
      <c r="D193" s="4" t="s">
        <v>12</v>
      </c>
      <c r="E193" s="6">
        <v>1.2889999999999999</v>
      </c>
      <c r="F193" s="7">
        <v>21.46</v>
      </c>
      <c r="G193" s="7">
        <v>27.661940000000001</v>
      </c>
    </row>
    <row r="194" spans="1:7" ht="27.95" customHeight="1">
      <c r="A194" s="4" t="s">
        <v>43</v>
      </c>
      <c r="B194" s="5" t="s">
        <v>44</v>
      </c>
      <c r="C194" s="4" t="s">
        <v>11</v>
      </c>
      <c r="D194" s="4" t="s">
        <v>20</v>
      </c>
      <c r="E194" s="6">
        <v>3.2000000000000001E-2</v>
      </c>
      <c r="F194" s="7">
        <v>27.81</v>
      </c>
      <c r="G194" s="7">
        <v>0.88992000000000004</v>
      </c>
    </row>
    <row r="195" spans="1:7" ht="27.95" customHeight="1">
      <c r="A195" s="4" t="s">
        <v>45</v>
      </c>
      <c r="B195" s="5" t="s">
        <v>46</v>
      </c>
      <c r="C195" s="4" t="s">
        <v>11</v>
      </c>
      <c r="D195" s="4" t="s">
        <v>17</v>
      </c>
      <c r="E195" s="6">
        <v>2.8000000000000001E-2</v>
      </c>
      <c r="F195" s="7">
        <v>25.07</v>
      </c>
      <c r="G195" s="7">
        <v>0.70196000000000003</v>
      </c>
    </row>
    <row r="196" spans="1:7" ht="15" customHeight="1">
      <c r="A196" s="1"/>
      <c r="B196" s="1"/>
      <c r="C196" s="1"/>
      <c r="D196" s="1"/>
      <c r="E196" s="130" t="s">
        <v>21</v>
      </c>
      <c r="F196" s="131"/>
      <c r="G196" s="8">
        <v>38.380000000000003</v>
      </c>
    </row>
    <row r="197" spans="1:7" ht="15" customHeight="1">
      <c r="A197" s="1"/>
      <c r="B197" s="1"/>
      <c r="C197" s="1"/>
      <c r="D197" s="1"/>
      <c r="E197" s="132" t="s">
        <v>22</v>
      </c>
      <c r="F197" s="133"/>
      <c r="G197" s="2">
        <v>72.41</v>
      </c>
    </row>
    <row r="198" spans="1:7" ht="9.9499999999999993" customHeight="1">
      <c r="A198" s="1"/>
      <c r="B198" s="1"/>
      <c r="C198" s="134" t="s">
        <v>1</v>
      </c>
      <c r="D198" s="135"/>
      <c r="E198" s="1"/>
      <c r="F198" s="1"/>
      <c r="G198" s="1"/>
    </row>
    <row r="199" spans="1:7" ht="20.100000000000001" customHeight="1">
      <c r="A199" s="136" t="s">
        <v>186</v>
      </c>
      <c r="B199" s="137"/>
      <c r="C199" s="137"/>
      <c r="D199" s="137"/>
      <c r="E199" s="137"/>
      <c r="F199" s="137"/>
      <c r="G199" s="137"/>
    </row>
    <row r="200" spans="1:7" ht="15" customHeight="1">
      <c r="A200" s="128" t="s">
        <v>24</v>
      </c>
      <c r="B200" s="129"/>
      <c r="C200" s="3" t="s">
        <v>4</v>
      </c>
      <c r="D200" s="3" t="s">
        <v>5</v>
      </c>
      <c r="E200" s="3" t="s">
        <v>6</v>
      </c>
      <c r="F200" s="3" t="s">
        <v>7</v>
      </c>
      <c r="G200" s="3" t="s">
        <v>8</v>
      </c>
    </row>
    <row r="201" spans="1:7" ht="27.95" customHeight="1">
      <c r="A201" s="4" t="s">
        <v>187</v>
      </c>
      <c r="B201" s="5" t="s">
        <v>188</v>
      </c>
      <c r="C201" s="4" t="s">
        <v>11</v>
      </c>
      <c r="D201" s="4" t="s">
        <v>52</v>
      </c>
      <c r="E201" s="6">
        <v>0.46550000000000002</v>
      </c>
      <c r="F201" s="7">
        <v>0.2</v>
      </c>
      <c r="G201" s="7">
        <v>9.3100000000000002E-2</v>
      </c>
    </row>
    <row r="202" spans="1:7" ht="20.100000000000001" customHeight="1">
      <c r="A202" s="4" t="s">
        <v>189</v>
      </c>
      <c r="B202" s="5" t="s">
        <v>190</v>
      </c>
      <c r="C202" s="4" t="s">
        <v>11</v>
      </c>
      <c r="D202" s="4" t="s">
        <v>32</v>
      </c>
      <c r="E202" s="6">
        <v>2.5000000000000001E-2</v>
      </c>
      <c r="F202" s="7">
        <v>13.35</v>
      </c>
      <c r="G202" s="7">
        <v>0.33374999999999999</v>
      </c>
    </row>
    <row r="203" spans="1:7" ht="15" customHeight="1">
      <c r="A203" s="1"/>
      <c r="B203" s="1"/>
      <c r="C203" s="1"/>
      <c r="D203" s="1"/>
      <c r="E203" s="130" t="s">
        <v>38</v>
      </c>
      <c r="F203" s="131"/>
      <c r="G203" s="8">
        <v>0.42</v>
      </c>
    </row>
    <row r="204" spans="1:7" ht="15" customHeight="1">
      <c r="A204" s="128" t="s">
        <v>3</v>
      </c>
      <c r="B204" s="129"/>
      <c r="C204" s="3" t="s">
        <v>4</v>
      </c>
      <c r="D204" s="3" t="s">
        <v>5</v>
      </c>
      <c r="E204" s="3" t="s">
        <v>6</v>
      </c>
      <c r="F204" s="3" t="s">
        <v>7</v>
      </c>
      <c r="G204" s="3" t="s">
        <v>8</v>
      </c>
    </row>
    <row r="205" spans="1:7" ht="15" customHeight="1">
      <c r="A205" s="4" t="s">
        <v>191</v>
      </c>
      <c r="B205" s="5" t="s">
        <v>192</v>
      </c>
      <c r="C205" s="4" t="s">
        <v>11</v>
      </c>
      <c r="D205" s="4" t="s">
        <v>12</v>
      </c>
      <c r="E205" s="6">
        <v>2.9000000000000001E-2</v>
      </c>
      <c r="F205" s="7">
        <v>16.87</v>
      </c>
      <c r="G205" s="7">
        <v>0.48923</v>
      </c>
    </row>
    <row r="206" spans="1:7" ht="15" customHeight="1">
      <c r="A206" s="4" t="s">
        <v>193</v>
      </c>
      <c r="B206" s="5" t="s">
        <v>194</v>
      </c>
      <c r="C206" s="4" t="s">
        <v>11</v>
      </c>
      <c r="D206" s="4" t="s">
        <v>12</v>
      </c>
      <c r="E206" s="6">
        <v>8.8999999999999996E-2</v>
      </c>
      <c r="F206" s="7">
        <v>21.5</v>
      </c>
      <c r="G206" s="7">
        <v>1.9135</v>
      </c>
    </row>
    <row r="207" spans="1:7" ht="27.95" customHeight="1">
      <c r="A207" s="4" t="s">
        <v>195</v>
      </c>
      <c r="B207" s="5" t="s">
        <v>196</v>
      </c>
      <c r="C207" s="4" t="s">
        <v>11</v>
      </c>
      <c r="D207" s="4" t="s">
        <v>32</v>
      </c>
      <c r="E207" s="6">
        <v>1</v>
      </c>
      <c r="F207" s="7">
        <v>6.48</v>
      </c>
      <c r="G207" s="7">
        <v>6.48</v>
      </c>
    </row>
    <row r="208" spans="1:7" ht="15" customHeight="1">
      <c r="A208" s="1"/>
      <c r="B208" s="1"/>
      <c r="C208" s="1"/>
      <c r="D208" s="1"/>
      <c r="E208" s="130" t="s">
        <v>21</v>
      </c>
      <c r="F208" s="131"/>
      <c r="G208" s="8">
        <v>8.8800000000000008</v>
      </c>
    </row>
    <row r="209" spans="1:7" ht="15" customHeight="1">
      <c r="A209" s="1"/>
      <c r="B209" s="1"/>
      <c r="C209" s="1"/>
      <c r="D209" s="1"/>
      <c r="E209" s="132" t="s">
        <v>22</v>
      </c>
      <c r="F209" s="133"/>
      <c r="G209" s="2">
        <v>9.2899999999999991</v>
      </c>
    </row>
    <row r="210" spans="1:7" ht="9.9499999999999993" customHeight="1">
      <c r="A210" s="1"/>
      <c r="B210" s="1"/>
      <c r="C210" s="134" t="s">
        <v>1</v>
      </c>
      <c r="D210" s="135"/>
      <c r="E210" s="1"/>
      <c r="F210" s="1"/>
      <c r="G210" s="1"/>
    </row>
    <row r="211" spans="1:7" ht="20.100000000000001" customHeight="1">
      <c r="A211" s="136" t="s">
        <v>197</v>
      </c>
      <c r="B211" s="137"/>
      <c r="C211" s="137"/>
      <c r="D211" s="137"/>
      <c r="E211" s="137"/>
      <c r="F211" s="137"/>
      <c r="G211" s="137"/>
    </row>
    <row r="212" spans="1:7" ht="15" customHeight="1">
      <c r="A212" s="128" t="s">
        <v>24</v>
      </c>
      <c r="B212" s="129"/>
      <c r="C212" s="3" t="s">
        <v>4</v>
      </c>
      <c r="D212" s="3" t="s">
        <v>5</v>
      </c>
      <c r="E212" s="3" t="s">
        <v>6</v>
      </c>
      <c r="F212" s="3" t="s">
        <v>7</v>
      </c>
      <c r="G212" s="3" t="s">
        <v>8</v>
      </c>
    </row>
    <row r="213" spans="1:7" ht="27.95" customHeight="1">
      <c r="A213" s="4" t="s">
        <v>187</v>
      </c>
      <c r="B213" s="5" t="s">
        <v>188</v>
      </c>
      <c r="C213" s="4" t="s">
        <v>11</v>
      </c>
      <c r="D213" s="4" t="s">
        <v>52</v>
      </c>
      <c r="E213" s="6">
        <v>1.9664999999999999</v>
      </c>
      <c r="F213" s="7">
        <v>0.2</v>
      </c>
      <c r="G213" s="7">
        <v>0.39329999999999998</v>
      </c>
    </row>
    <row r="214" spans="1:7" ht="20.100000000000001" customHeight="1">
      <c r="A214" s="4" t="s">
        <v>189</v>
      </c>
      <c r="B214" s="5" t="s">
        <v>190</v>
      </c>
      <c r="C214" s="4" t="s">
        <v>11</v>
      </c>
      <c r="D214" s="4" t="s">
        <v>32</v>
      </c>
      <c r="E214" s="6">
        <v>2.5000000000000001E-2</v>
      </c>
      <c r="F214" s="7">
        <v>13.35</v>
      </c>
      <c r="G214" s="7">
        <v>0.33374999999999999</v>
      </c>
    </row>
    <row r="215" spans="1:7" ht="15" customHeight="1">
      <c r="A215" s="1"/>
      <c r="B215" s="1"/>
      <c r="C215" s="1"/>
      <c r="D215" s="1"/>
      <c r="E215" s="130" t="s">
        <v>38</v>
      </c>
      <c r="F215" s="131"/>
      <c r="G215" s="8">
        <v>0.72</v>
      </c>
    </row>
    <row r="216" spans="1:7" ht="15" customHeight="1">
      <c r="A216" s="128" t="s">
        <v>3</v>
      </c>
      <c r="B216" s="129"/>
      <c r="C216" s="3" t="s">
        <v>4</v>
      </c>
      <c r="D216" s="3" t="s">
        <v>5</v>
      </c>
      <c r="E216" s="3" t="s">
        <v>6</v>
      </c>
      <c r="F216" s="3" t="s">
        <v>7</v>
      </c>
      <c r="G216" s="3" t="s">
        <v>8</v>
      </c>
    </row>
    <row r="217" spans="1:7" ht="15" customHeight="1">
      <c r="A217" s="4" t="s">
        <v>191</v>
      </c>
      <c r="B217" s="5" t="s">
        <v>192</v>
      </c>
      <c r="C217" s="4" t="s">
        <v>11</v>
      </c>
      <c r="D217" s="4" t="s">
        <v>12</v>
      </c>
      <c r="E217" s="6">
        <v>6.3500000000000001E-2</v>
      </c>
      <c r="F217" s="7">
        <v>16.87</v>
      </c>
      <c r="G217" s="7">
        <v>1.071245</v>
      </c>
    </row>
    <row r="218" spans="1:7" ht="15" customHeight="1">
      <c r="A218" s="4" t="s">
        <v>193</v>
      </c>
      <c r="B218" s="5" t="s">
        <v>194</v>
      </c>
      <c r="C218" s="4" t="s">
        <v>11</v>
      </c>
      <c r="D218" s="4" t="s">
        <v>12</v>
      </c>
      <c r="E218" s="6">
        <v>0.19450000000000001</v>
      </c>
      <c r="F218" s="7">
        <v>21.5</v>
      </c>
      <c r="G218" s="7">
        <v>4.1817500000000001</v>
      </c>
    </row>
    <row r="219" spans="1:7" ht="27.95" customHeight="1">
      <c r="A219" s="4" t="s">
        <v>198</v>
      </c>
      <c r="B219" s="5" t="s">
        <v>199</v>
      </c>
      <c r="C219" s="4" t="s">
        <v>11</v>
      </c>
      <c r="D219" s="4" t="s">
        <v>32</v>
      </c>
      <c r="E219" s="6">
        <v>1</v>
      </c>
      <c r="F219" s="7">
        <v>7.47</v>
      </c>
      <c r="G219" s="7">
        <v>7.47</v>
      </c>
    </row>
    <row r="220" spans="1:7" ht="15" customHeight="1">
      <c r="A220" s="1"/>
      <c r="B220" s="1"/>
      <c r="C220" s="1"/>
      <c r="D220" s="1"/>
      <c r="E220" s="130" t="s">
        <v>21</v>
      </c>
      <c r="F220" s="131"/>
      <c r="G220" s="8">
        <v>12.72</v>
      </c>
    </row>
    <row r="221" spans="1:7" ht="15" customHeight="1">
      <c r="A221" s="1"/>
      <c r="B221" s="1"/>
      <c r="C221" s="1"/>
      <c r="D221" s="1"/>
      <c r="E221" s="132" t="s">
        <v>22</v>
      </c>
      <c r="F221" s="133"/>
      <c r="G221" s="2">
        <v>13.44</v>
      </c>
    </row>
    <row r="222" spans="1:7" ht="9.9499999999999993" customHeight="1">
      <c r="A222" s="1"/>
      <c r="B222" s="1"/>
      <c r="C222" s="134" t="s">
        <v>1</v>
      </c>
      <c r="D222" s="135"/>
      <c r="E222" s="1"/>
      <c r="F222" s="1"/>
      <c r="G222" s="1"/>
    </row>
    <row r="223" spans="1:7" ht="20.100000000000001" customHeight="1">
      <c r="A223" s="136" t="s">
        <v>200</v>
      </c>
      <c r="B223" s="137"/>
      <c r="C223" s="137"/>
      <c r="D223" s="137"/>
      <c r="E223" s="137"/>
      <c r="F223" s="137"/>
      <c r="G223" s="137"/>
    </row>
    <row r="224" spans="1:7" ht="15" customHeight="1">
      <c r="A224" s="128" t="s">
        <v>3</v>
      </c>
      <c r="B224" s="129"/>
      <c r="C224" s="3" t="s">
        <v>4</v>
      </c>
      <c r="D224" s="3" t="s">
        <v>5</v>
      </c>
      <c r="E224" s="3" t="s">
        <v>6</v>
      </c>
      <c r="F224" s="3" t="s">
        <v>7</v>
      </c>
      <c r="G224" s="3" t="s">
        <v>8</v>
      </c>
    </row>
    <row r="225" spans="1:7" ht="36" customHeight="1">
      <c r="A225" s="4" t="s">
        <v>201</v>
      </c>
      <c r="B225" s="5" t="s">
        <v>202</v>
      </c>
      <c r="C225" s="4" t="s">
        <v>11</v>
      </c>
      <c r="D225" s="4" t="s">
        <v>20</v>
      </c>
      <c r="E225" s="6">
        <v>1E-3</v>
      </c>
      <c r="F225" s="7">
        <v>174.62</v>
      </c>
      <c r="G225" s="7">
        <v>0.17462</v>
      </c>
    </row>
    <row r="226" spans="1:7" ht="36" customHeight="1">
      <c r="A226" s="4" t="s">
        <v>203</v>
      </c>
      <c r="B226" s="5" t="s">
        <v>204</v>
      </c>
      <c r="C226" s="4" t="s">
        <v>11</v>
      </c>
      <c r="D226" s="4" t="s">
        <v>17</v>
      </c>
      <c r="E226" s="6">
        <v>7.0000000000000001E-3</v>
      </c>
      <c r="F226" s="7">
        <v>40.299999999999997</v>
      </c>
      <c r="G226" s="7">
        <v>0.28210000000000002</v>
      </c>
    </row>
    <row r="227" spans="1:7" ht="27.95" customHeight="1">
      <c r="A227" s="4" t="s">
        <v>205</v>
      </c>
      <c r="B227" s="5" t="s">
        <v>206</v>
      </c>
      <c r="C227" s="4" t="s">
        <v>11</v>
      </c>
      <c r="D227" s="4" t="s">
        <v>20</v>
      </c>
      <c r="E227" s="6">
        <v>1E-4</v>
      </c>
      <c r="F227" s="7">
        <v>154.11000000000001</v>
      </c>
      <c r="G227" s="7">
        <v>1.5410999999999999E-2</v>
      </c>
    </row>
    <row r="228" spans="1:7" ht="27.95" customHeight="1">
      <c r="A228" s="4" t="s">
        <v>207</v>
      </c>
      <c r="B228" s="5" t="s">
        <v>208</v>
      </c>
      <c r="C228" s="4" t="s">
        <v>11</v>
      </c>
      <c r="D228" s="4" t="s">
        <v>17</v>
      </c>
      <c r="E228" s="6">
        <v>8.0000000000000002E-3</v>
      </c>
      <c r="F228" s="7">
        <v>62.25</v>
      </c>
      <c r="G228" s="7">
        <v>0.498</v>
      </c>
    </row>
    <row r="229" spans="1:7" ht="36" customHeight="1">
      <c r="A229" s="4" t="s">
        <v>209</v>
      </c>
      <c r="B229" s="5" t="s">
        <v>210</v>
      </c>
      <c r="C229" s="4" t="s">
        <v>11</v>
      </c>
      <c r="D229" s="4" t="s">
        <v>20</v>
      </c>
      <c r="E229" s="6">
        <v>2E-3</v>
      </c>
      <c r="F229" s="7">
        <v>148.46</v>
      </c>
      <c r="G229" s="7">
        <v>0.29692000000000002</v>
      </c>
    </row>
    <row r="230" spans="1:7" ht="15" customHeight="1">
      <c r="A230" s="4" t="s">
        <v>9</v>
      </c>
      <c r="B230" s="5" t="s">
        <v>10</v>
      </c>
      <c r="C230" s="4" t="s">
        <v>11</v>
      </c>
      <c r="D230" s="4" t="s">
        <v>12</v>
      </c>
      <c r="E230" s="6">
        <v>8.0000000000000002E-3</v>
      </c>
      <c r="F230" s="7">
        <v>15.24</v>
      </c>
      <c r="G230" s="7">
        <v>0.12192</v>
      </c>
    </row>
    <row r="231" spans="1:7" ht="36" customHeight="1">
      <c r="A231" s="4" t="s">
        <v>211</v>
      </c>
      <c r="B231" s="5" t="s">
        <v>212</v>
      </c>
      <c r="C231" s="4" t="s">
        <v>11</v>
      </c>
      <c r="D231" s="4" t="s">
        <v>17</v>
      </c>
      <c r="E231" s="6">
        <v>6.0000000000000001E-3</v>
      </c>
      <c r="F231" s="7">
        <v>44.37</v>
      </c>
      <c r="G231" s="7">
        <v>0.26622000000000001</v>
      </c>
    </row>
    <row r="232" spans="1:7" ht="15" customHeight="1">
      <c r="A232" s="1"/>
      <c r="B232" s="1"/>
      <c r="C232" s="1"/>
      <c r="D232" s="1"/>
      <c r="E232" s="130" t="s">
        <v>21</v>
      </c>
      <c r="F232" s="131"/>
      <c r="G232" s="8">
        <v>1.66</v>
      </c>
    </row>
    <row r="233" spans="1:7" ht="15" customHeight="1">
      <c r="A233" s="1"/>
      <c r="B233" s="1"/>
      <c r="C233" s="1"/>
      <c r="D233" s="1"/>
      <c r="E233" s="132" t="s">
        <v>22</v>
      </c>
      <c r="F233" s="133"/>
      <c r="G233" s="2">
        <v>1.62</v>
      </c>
    </row>
    <row r="234" spans="1:7" ht="9.9499999999999993" customHeight="1">
      <c r="A234" s="1"/>
      <c r="B234" s="1"/>
      <c r="C234" s="134" t="s">
        <v>1</v>
      </c>
      <c r="D234" s="135"/>
      <c r="E234" s="1"/>
      <c r="F234" s="1"/>
      <c r="G234" s="1"/>
    </row>
    <row r="235" spans="1:7" ht="20.100000000000001" customHeight="1">
      <c r="A235" s="136" t="s">
        <v>213</v>
      </c>
      <c r="B235" s="137"/>
      <c r="C235" s="137"/>
      <c r="D235" s="137"/>
      <c r="E235" s="137"/>
      <c r="F235" s="137"/>
      <c r="G235" s="137"/>
    </row>
    <row r="236" spans="1:7" ht="15" customHeight="1">
      <c r="A236" s="128" t="s">
        <v>24</v>
      </c>
      <c r="B236" s="129"/>
      <c r="C236" s="3" t="s">
        <v>4</v>
      </c>
      <c r="D236" s="3" t="s">
        <v>5</v>
      </c>
      <c r="E236" s="3" t="s">
        <v>6</v>
      </c>
      <c r="F236" s="3" t="s">
        <v>7</v>
      </c>
      <c r="G236" s="3" t="s">
        <v>8</v>
      </c>
    </row>
    <row r="237" spans="1:7" ht="27.95" customHeight="1">
      <c r="A237" s="4" t="s">
        <v>187</v>
      </c>
      <c r="B237" s="5" t="s">
        <v>188</v>
      </c>
      <c r="C237" s="4" t="s">
        <v>11</v>
      </c>
      <c r="D237" s="4" t="s">
        <v>52</v>
      </c>
      <c r="E237" s="6">
        <v>2.8159999999999998</v>
      </c>
      <c r="F237" s="7">
        <v>0.2</v>
      </c>
      <c r="G237" s="7">
        <v>0.56320000000000003</v>
      </c>
    </row>
    <row r="238" spans="1:7" ht="20.100000000000001" customHeight="1">
      <c r="A238" s="4" t="s">
        <v>189</v>
      </c>
      <c r="B238" s="5" t="s">
        <v>190</v>
      </c>
      <c r="C238" s="4" t="s">
        <v>11</v>
      </c>
      <c r="D238" s="4" t="s">
        <v>32</v>
      </c>
      <c r="E238" s="6">
        <v>2.5000000000000001E-2</v>
      </c>
      <c r="F238" s="7">
        <v>13.35</v>
      </c>
      <c r="G238" s="7">
        <v>0.33374999999999999</v>
      </c>
    </row>
    <row r="239" spans="1:7" ht="15" customHeight="1">
      <c r="A239" s="1"/>
      <c r="B239" s="1"/>
      <c r="C239" s="1"/>
      <c r="D239" s="1"/>
      <c r="E239" s="130" t="s">
        <v>38</v>
      </c>
      <c r="F239" s="131"/>
      <c r="G239" s="8">
        <v>0.89</v>
      </c>
    </row>
    <row r="240" spans="1:7" ht="15" customHeight="1">
      <c r="A240" s="128" t="s">
        <v>3</v>
      </c>
      <c r="B240" s="129"/>
      <c r="C240" s="3" t="s">
        <v>4</v>
      </c>
      <c r="D240" s="3" t="s">
        <v>5</v>
      </c>
      <c r="E240" s="3" t="s">
        <v>6</v>
      </c>
      <c r="F240" s="3" t="s">
        <v>7</v>
      </c>
      <c r="G240" s="3" t="s">
        <v>8</v>
      </c>
    </row>
    <row r="241" spans="1:7" ht="15" customHeight="1">
      <c r="A241" s="4" t="s">
        <v>191</v>
      </c>
      <c r="B241" s="5" t="s">
        <v>192</v>
      </c>
      <c r="C241" s="4" t="s">
        <v>11</v>
      </c>
      <c r="D241" s="4" t="s">
        <v>12</v>
      </c>
      <c r="E241" s="6">
        <v>3.1E-2</v>
      </c>
      <c r="F241" s="7">
        <v>16.87</v>
      </c>
      <c r="G241" s="7">
        <v>0.52297000000000005</v>
      </c>
    </row>
    <row r="242" spans="1:7" ht="15" customHeight="1">
      <c r="A242" s="4" t="s">
        <v>193</v>
      </c>
      <c r="B242" s="5" t="s">
        <v>194</v>
      </c>
      <c r="C242" s="4" t="s">
        <v>11</v>
      </c>
      <c r="D242" s="4" t="s">
        <v>12</v>
      </c>
      <c r="E242" s="6">
        <v>0.18959999999999999</v>
      </c>
      <c r="F242" s="7">
        <v>21.5</v>
      </c>
      <c r="G242" s="7">
        <v>4.0763999999999996</v>
      </c>
    </row>
    <row r="243" spans="1:7" ht="20.100000000000001" customHeight="1">
      <c r="A243" s="4" t="s">
        <v>214</v>
      </c>
      <c r="B243" s="5" t="s">
        <v>215</v>
      </c>
      <c r="C243" s="4" t="s">
        <v>11</v>
      </c>
      <c r="D243" s="4" t="s">
        <v>32</v>
      </c>
      <c r="E243" s="6">
        <v>1</v>
      </c>
      <c r="F243" s="7">
        <v>7.86</v>
      </c>
      <c r="G243" s="7">
        <v>7.86</v>
      </c>
    </row>
    <row r="244" spans="1:7" ht="15" customHeight="1">
      <c r="A244" s="1"/>
      <c r="B244" s="1"/>
      <c r="C244" s="1"/>
      <c r="D244" s="1"/>
      <c r="E244" s="130" t="s">
        <v>21</v>
      </c>
      <c r="F244" s="131"/>
      <c r="G244" s="8">
        <v>12.46</v>
      </c>
    </row>
    <row r="245" spans="1:7" ht="15" customHeight="1">
      <c r="A245" s="1"/>
      <c r="B245" s="1"/>
      <c r="C245" s="1"/>
      <c r="D245" s="1"/>
      <c r="E245" s="132" t="s">
        <v>22</v>
      </c>
      <c r="F245" s="133"/>
      <c r="G245" s="2">
        <v>13.34</v>
      </c>
    </row>
    <row r="246" spans="1:7" ht="9.9499999999999993" customHeight="1">
      <c r="A246" s="1"/>
      <c r="B246" s="1"/>
      <c r="C246" s="134" t="s">
        <v>1</v>
      </c>
      <c r="D246" s="135"/>
      <c r="E246" s="1"/>
      <c r="F246" s="1"/>
      <c r="G246" s="1"/>
    </row>
    <row r="247" spans="1:7" ht="20.100000000000001" customHeight="1">
      <c r="A247" s="136" t="s">
        <v>216</v>
      </c>
      <c r="B247" s="137"/>
      <c r="C247" s="137"/>
      <c r="D247" s="137"/>
      <c r="E247" s="137"/>
      <c r="F247" s="137"/>
      <c r="G247" s="137"/>
    </row>
    <row r="248" spans="1:7" ht="15" customHeight="1">
      <c r="A248" s="128" t="s">
        <v>3</v>
      </c>
      <c r="B248" s="129"/>
      <c r="C248" s="3" t="s">
        <v>4</v>
      </c>
      <c r="D248" s="3" t="s">
        <v>5</v>
      </c>
      <c r="E248" s="3" t="s">
        <v>6</v>
      </c>
      <c r="F248" s="3" t="s">
        <v>7</v>
      </c>
      <c r="G248" s="3" t="s">
        <v>8</v>
      </c>
    </row>
    <row r="249" spans="1:7" ht="15" customHeight="1">
      <c r="A249" s="4" t="s">
        <v>104</v>
      </c>
      <c r="B249" s="5" t="s">
        <v>105</v>
      </c>
      <c r="C249" s="4" t="s">
        <v>11</v>
      </c>
      <c r="D249" s="4" t="s">
        <v>12</v>
      </c>
      <c r="E249" s="6">
        <v>2.3860000000000001</v>
      </c>
      <c r="F249" s="7">
        <v>21.61</v>
      </c>
      <c r="G249" s="7">
        <v>51.561459999999997</v>
      </c>
    </row>
    <row r="250" spans="1:7" ht="15" customHeight="1">
      <c r="A250" s="4" t="s">
        <v>9</v>
      </c>
      <c r="B250" s="5" t="s">
        <v>10</v>
      </c>
      <c r="C250" s="4" t="s">
        <v>11</v>
      </c>
      <c r="D250" s="4" t="s">
        <v>12</v>
      </c>
      <c r="E250" s="6">
        <v>2.4500000000000002</v>
      </c>
      <c r="F250" s="7">
        <v>15.24</v>
      </c>
      <c r="G250" s="7">
        <v>37.338000000000001</v>
      </c>
    </row>
    <row r="251" spans="1:7" ht="27.95" customHeight="1">
      <c r="A251" s="4" t="s">
        <v>217</v>
      </c>
      <c r="B251" s="5" t="s">
        <v>218</v>
      </c>
      <c r="C251" s="4" t="s">
        <v>11</v>
      </c>
      <c r="D251" s="4" t="s">
        <v>20</v>
      </c>
      <c r="E251" s="6">
        <v>0.314</v>
      </c>
      <c r="F251" s="7">
        <v>1.64</v>
      </c>
      <c r="G251" s="7">
        <v>0.51495999999999997</v>
      </c>
    </row>
    <row r="252" spans="1:7" ht="27.95" customHeight="1">
      <c r="A252" s="4" t="s">
        <v>219</v>
      </c>
      <c r="B252" s="5" t="s">
        <v>220</v>
      </c>
      <c r="C252" s="4" t="s">
        <v>11</v>
      </c>
      <c r="D252" s="4" t="s">
        <v>17</v>
      </c>
      <c r="E252" s="6">
        <v>0.91100000000000003</v>
      </c>
      <c r="F252" s="7">
        <v>0.34</v>
      </c>
      <c r="G252" s="7">
        <v>0.30974000000000002</v>
      </c>
    </row>
    <row r="253" spans="1:7" ht="27.95" customHeight="1">
      <c r="A253" s="4" t="s">
        <v>221</v>
      </c>
      <c r="B253" s="5" t="s">
        <v>222</v>
      </c>
      <c r="C253" s="4" t="s">
        <v>11</v>
      </c>
      <c r="D253" s="4" t="s">
        <v>49</v>
      </c>
      <c r="E253" s="6">
        <v>1.1499999999999999</v>
      </c>
      <c r="F253" s="7">
        <v>395.49</v>
      </c>
      <c r="G253" s="7">
        <v>454.81349999999998</v>
      </c>
    </row>
    <row r="254" spans="1:7" ht="15" customHeight="1">
      <c r="A254" s="1"/>
      <c r="B254" s="1"/>
      <c r="C254" s="1"/>
      <c r="D254" s="1"/>
      <c r="E254" s="130" t="s">
        <v>21</v>
      </c>
      <c r="F254" s="131"/>
      <c r="G254" s="8">
        <v>544.53</v>
      </c>
    </row>
    <row r="255" spans="1:7" ht="15" customHeight="1">
      <c r="A255" s="1"/>
      <c r="B255" s="1"/>
      <c r="C255" s="1"/>
      <c r="D255" s="1"/>
      <c r="E255" s="132" t="s">
        <v>22</v>
      </c>
      <c r="F255" s="133"/>
      <c r="G255" s="2">
        <v>544.51</v>
      </c>
    </row>
    <row r="256" spans="1:7" ht="9.9499999999999993" customHeight="1">
      <c r="A256" s="1"/>
      <c r="B256" s="1"/>
      <c r="C256" s="134" t="s">
        <v>1</v>
      </c>
      <c r="D256" s="135"/>
      <c r="E256" s="1"/>
      <c r="F256" s="1"/>
      <c r="G256" s="1"/>
    </row>
    <row r="257" spans="1:7" ht="20.100000000000001" customHeight="1">
      <c r="A257" s="136" t="s">
        <v>223</v>
      </c>
      <c r="B257" s="137"/>
      <c r="C257" s="137"/>
      <c r="D257" s="137"/>
      <c r="E257" s="137"/>
      <c r="F257" s="137"/>
      <c r="G257" s="137"/>
    </row>
    <row r="258" spans="1:7" ht="15" customHeight="1">
      <c r="A258" s="128" t="s">
        <v>24</v>
      </c>
      <c r="B258" s="129"/>
      <c r="C258" s="3" t="s">
        <v>4</v>
      </c>
      <c r="D258" s="3" t="s">
        <v>5</v>
      </c>
      <c r="E258" s="3" t="s">
        <v>6</v>
      </c>
      <c r="F258" s="3" t="s">
        <v>7</v>
      </c>
      <c r="G258" s="3" t="s">
        <v>8</v>
      </c>
    </row>
    <row r="259" spans="1:7" ht="27.95" customHeight="1">
      <c r="A259" s="4" t="s">
        <v>224</v>
      </c>
      <c r="B259" s="5" t="s">
        <v>225</v>
      </c>
      <c r="C259" s="4" t="s">
        <v>11</v>
      </c>
      <c r="D259" s="4" t="s">
        <v>49</v>
      </c>
      <c r="E259" s="6">
        <v>8.14E-2</v>
      </c>
      <c r="F259" s="7">
        <v>291.77</v>
      </c>
      <c r="G259" s="7">
        <v>23.750077999999998</v>
      </c>
    </row>
    <row r="260" spans="1:7" ht="20.100000000000001" customHeight="1">
      <c r="A260" s="4" t="s">
        <v>226</v>
      </c>
      <c r="B260" s="5" t="s">
        <v>227</v>
      </c>
      <c r="C260" s="4" t="s">
        <v>11</v>
      </c>
      <c r="D260" s="4" t="s">
        <v>32</v>
      </c>
      <c r="E260" s="6">
        <v>4</v>
      </c>
      <c r="F260" s="7">
        <v>6.3</v>
      </c>
      <c r="G260" s="7">
        <v>25.2</v>
      </c>
    </row>
    <row r="261" spans="1:7" ht="15" customHeight="1">
      <c r="A261" s="1"/>
      <c r="B261" s="1"/>
      <c r="C261" s="1"/>
      <c r="D261" s="1"/>
      <c r="E261" s="130" t="s">
        <v>38</v>
      </c>
      <c r="F261" s="131"/>
      <c r="G261" s="8">
        <v>48.95</v>
      </c>
    </row>
    <row r="262" spans="1:7" ht="15" customHeight="1">
      <c r="A262" s="128" t="s">
        <v>3</v>
      </c>
      <c r="B262" s="129"/>
      <c r="C262" s="3" t="s">
        <v>4</v>
      </c>
      <c r="D262" s="3" t="s">
        <v>5</v>
      </c>
      <c r="E262" s="3" t="s">
        <v>6</v>
      </c>
      <c r="F262" s="3" t="s">
        <v>7</v>
      </c>
      <c r="G262" s="3" t="s">
        <v>8</v>
      </c>
    </row>
    <row r="263" spans="1:7" ht="15" customHeight="1">
      <c r="A263" s="4" t="s">
        <v>104</v>
      </c>
      <c r="B263" s="5" t="s">
        <v>105</v>
      </c>
      <c r="C263" s="4" t="s">
        <v>11</v>
      </c>
      <c r="D263" s="4" t="s">
        <v>12</v>
      </c>
      <c r="E263" s="6">
        <v>0.1119</v>
      </c>
      <c r="F263" s="7">
        <v>21.61</v>
      </c>
      <c r="G263" s="7">
        <v>2.4181590000000002</v>
      </c>
    </row>
    <row r="264" spans="1:7" ht="15" customHeight="1">
      <c r="A264" s="4" t="s">
        <v>9</v>
      </c>
      <c r="B264" s="5" t="s">
        <v>10</v>
      </c>
      <c r="C264" s="4" t="s">
        <v>11</v>
      </c>
      <c r="D264" s="4" t="s">
        <v>12</v>
      </c>
      <c r="E264" s="6">
        <v>4.6600000000000003E-2</v>
      </c>
      <c r="F264" s="7">
        <v>15.24</v>
      </c>
      <c r="G264" s="7">
        <v>0.71018400000000004</v>
      </c>
    </row>
    <row r="265" spans="1:7" ht="20.100000000000001" customHeight="1">
      <c r="A265" s="4" t="s">
        <v>228</v>
      </c>
      <c r="B265" s="5" t="s">
        <v>229</v>
      </c>
      <c r="C265" s="4" t="s">
        <v>11</v>
      </c>
      <c r="D265" s="4" t="s">
        <v>20</v>
      </c>
      <c r="E265" s="6">
        <v>7.0000000000000001E-3</v>
      </c>
      <c r="F265" s="7">
        <v>7.25</v>
      </c>
      <c r="G265" s="7">
        <v>5.0750000000000003E-2</v>
      </c>
    </row>
    <row r="266" spans="1:7" ht="15" customHeight="1">
      <c r="A266" s="1"/>
      <c r="B266" s="1"/>
      <c r="C266" s="1"/>
      <c r="D266" s="1"/>
      <c r="E266" s="130" t="s">
        <v>21</v>
      </c>
      <c r="F266" s="131"/>
      <c r="G266" s="8">
        <v>3.18</v>
      </c>
    </row>
    <row r="267" spans="1:7" ht="15" customHeight="1">
      <c r="A267" s="1"/>
      <c r="B267" s="1"/>
      <c r="C267" s="1"/>
      <c r="D267" s="1"/>
      <c r="E267" s="132" t="s">
        <v>22</v>
      </c>
      <c r="F267" s="133"/>
      <c r="G267" s="2">
        <v>52.12</v>
      </c>
    </row>
    <row r="268" spans="1:7" ht="9.9499999999999993" customHeight="1">
      <c r="A268" s="1"/>
      <c r="B268" s="1"/>
      <c r="C268" s="134" t="s">
        <v>1</v>
      </c>
      <c r="D268" s="135"/>
      <c r="E268" s="1"/>
      <c r="F268" s="1"/>
      <c r="G268" s="1"/>
    </row>
    <row r="269" spans="1:7" ht="20.100000000000001" customHeight="1">
      <c r="A269" s="136" t="s">
        <v>230</v>
      </c>
      <c r="B269" s="137"/>
      <c r="C269" s="137"/>
      <c r="D269" s="137"/>
      <c r="E269" s="137"/>
      <c r="F269" s="137"/>
      <c r="G269" s="137"/>
    </row>
    <row r="270" spans="1:7" ht="9.9499999999999993" customHeight="1">
      <c r="A270" s="138"/>
      <c r="B270" s="138"/>
      <c r="C270" s="138"/>
      <c r="D270" s="138"/>
      <c r="E270" s="138"/>
      <c r="F270" s="138"/>
      <c r="G270" s="138"/>
    </row>
    <row r="271" spans="1:7" ht="15" customHeight="1">
      <c r="A271" s="1"/>
      <c r="B271" s="1"/>
      <c r="C271" s="1"/>
      <c r="D271" s="1"/>
      <c r="E271" s="132" t="s">
        <v>22</v>
      </c>
      <c r="F271" s="133"/>
      <c r="G271" s="2">
        <v>21.51</v>
      </c>
    </row>
    <row r="272" spans="1:7" ht="9.9499999999999993" customHeight="1">
      <c r="A272" s="1"/>
      <c r="B272" s="1"/>
      <c r="C272" s="134" t="s">
        <v>1</v>
      </c>
      <c r="D272" s="135"/>
      <c r="E272" s="1"/>
      <c r="F272" s="1"/>
      <c r="G272" s="1"/>
    </row>
    <row r="273" spans="1:7" ht="20.100000000000001" customHeight="1">
      <c r="A273" s="136" t="s">
        <v>231</v>
      </c>
      <c r="B273" s="137"/>
      <c r="C273" s="137"/>
      <c r="D273" s="137"/>
      <c r="E273" s="137"/>
      <c r="F273" s="137"/>
      <c r="G273" s="137"/>
    </row>
    <row r="274" spans="1:7" ht="15" customHeight="1">
      <c r="A274" s="128" t="s">
        <v>24</v>
      </c>
      <c r="B274" s="129"/>
      <c r="C274" s="3" t="s">
        <v>4</v>
      </c>
      <c r="D274" s="3" t="s">
        <v>5</v>
      </c>
      <c r="E274" s="3" t="s">
        <v>6</v>
      </c>
      <c r="F274" s="3" t="s">
        <v>7</v>
      </c>
      <c r="G274" s="3" t="s">
        <v>8</v>
      </c>
    </row>
    <row r="275" spans="1:7" ht="20.100000000000001" customHeight="1">
      <c r="A275" s="4" t="s">
        <v>171</v>
      </c>
      <c r="B275" s="5" t="s">
        <v>172</v>
      </c>
      <c r="C275" s="4" t="s">
        <v>11</v>
      </c>
      <c r="D275" s="4" t="s">
        <v>35</v>
      </c>
      <c r="E275" s="6">
        <v>0.01</v>
      </c>
      <c r="F275" s="7">
        <v>4.92</v>
      </c>
      <c r="G275" s="7">
        <v>4.9200000000000001E-2</v>
      </c>
    </row>
    <row r="276" spans="1:7" ht="20.100000000000001" customHeight="1">
      <c r="A276" s="4" t="s">
        <v>232</v>
      </c>
      <c r="B276" s="5" t="s">
        <v>233</v>
      </c>
      <c r="C276" s="4" t="s">
        <v>11</v>
      </c>
      <c r="D276" s="4" t="s">
        <v>134</v>
      </c>
      <c r="E276" s="6">
        <v>0.19600000000000001</v>
      </c>
      <c r="F276" s="7">
        <v>8.1199999999999992</v>
      </c>
      <c r="G276" s="7">
        <v>1.59152</v>
      </c>
    </row>
    <row r="277" spans="1:7" ht="27.95" customHeight="1">
      <c r="A277" s="4" t="s">
        <v>234</v>
      </c>
      <c r="B277" s="5" t="s">
        <v>235</v>
      </c>
      <c r="C277" s="4" t="s">
        <v>11</v>
      </c>
      <c r="D277" s="4" t="s">
        <v>134</v>
      </c>
      <c r="E277" s="6">
        <v>0.39300000000000002</v>
      </c>
      <c r="F277" s="7">
        <v>12.5</v>
      </c>
      <c r="G277" s="7">
        <v>4.9124999999999996</v>
      </c>
    </row>
    <row r="278" spans="1:7" ht="20.100000000000001" customHeight="1">
      <c r="A278" s="4" t="s">
        <v>236</v>
      </c>
      <c r="B278" s="5" t="s">
        <v>237</v>
      </c>
      <c r="C278" s="4" t="s">
        <v>11</v>
      </c>
      <c r="D278" s="4" t="s">
        <v>134</v>
      </c>
      <c r="E278" s="6">
        <v>0.78500000000000003</v>
      </c>
      <c r="F278" s="7">
        <v>3.12</v>
      </c>
      <c r="G278" s="7">
        <v>2.4491999999999998</v>
      </c>
    </row>
    <row r="279" spans="1:7" ht="15" customHeight="1">
      <c r="A279" s="4" t="s">
        <v>181</v>
      </c>
      <c r="B279" s="5" t="s">
        <v>182</v>
      </c>
      <c r="C279" s="4" t="s">
        <v>11</v>
      </c>
      <c r="D279" s="4" t="s">
        <v>32</v>
      </c>
      <c r="E279" s="6">
        <v>1.9E-2</v>
      </c>
      <c r="F279" s="7">
        <v>14.06</v>
      </c>
      <c r="G279" s="7">
        <v>0.26713999999999999</v>
      </c>
    </row>
    <row r="280" spans="1:7" ht="15" customHeight="1">
      <c r="A280" s="1"/>
      <c r="B280" s="1"/>
      <c r="C280" s="1"/>
      <c r="D280" s="1"/>
      <c r="E280" s="130" t="s">
        <v>38</v>
      </c>
      <c r="F280" s="131"/>
      <c r="G280" s="8">
        <v>9.27</v>
      </c>
    </row>
    <row r="281" spans="1:7" ht="15" customHeight="1">
      <c r="A281" s="128" t="s">
        <v>3</v>
      </c>
      <c r="B281" s="129"/>
      <c r="C281" s="3" t="s">
        <v>4</v>
      </c>
      <c r="D281" s="3" t="s">
        <v>5</v>
      </c>
      <c r="E281" s="3" t="s">
        <v>6</v>
      </c>
      <c r="F281" s="3" t="s">
        <v>7</v>
      </c>
      <c r="G281" s="3" t="s">
        <v>8</v>
      </c>
    </row>
    <row r="282" spans="1:7" ht="15" customHeight="1">
      <c r="A282" s="4" t="s">
        <v>39</v>
      </c>
      <c r="B282" s="5" t="s">
        <v>40</v>
      </c>
      <c r="C282" s="4" t="s">
        <v>11</v>
      </c>
      <c r="D282" s="4" t="s">
        <v>12</v>
      </c>
      <c r="E282" s="6">
        <v>0.159</v>
      </c>
      <c r="F282" s="7">
        <v>18.25</v>
      </c>
      <c r="G282" s="7">
        <v>2.9017499999999998</v>
      </c>
    </row>
    <row r="283" spans="1:7" ht="15" customHeight="1">
      <c r="A283" s="4" t="s">
        <v>41</v>
      </c>
      <c r="B283" s="5" t="s">
        <v>42</v>
      </c>
      <c r="C283" s="4" t="s">
        <v>11</v>
      </c>
      <c r="D283" s="4" t="s">
        <v>12</v>
      </c>
      <c r="E283" s="6">
        <v>0.86599999999999999</v>
      </c>
      <c r="F283" s="7">
        <v>21.46</v>
      </c>
      <c r="G283" s="7">
        <v>18.58436</v>
      </c>
    </row>
    <row r="284" spans="1:7" ht="27.95" customHeight="1">
      <c r="A284" s="4" t="s">
        <v>238</v>
      </c>
      <c r="B284" s="5" t="s">
        <v>239</v>
      </c>
      <c r="C284" s="4" t="s">
        <v>11</v>
      </c>
      <c r="D284" s="4" t="s">
        <v>60</v>
      </c>
      <c r="E284" s="6">
        <v>0.26300000000000001</v>
      </c>
      <c r="F284" s="7">
        <v>101.9</v>
      </c>
      <c r="G284" s="7">
        <v>26.799700000000001</v>
      </c>
    </row>
    <row r="285" spans="1:7" ht="15" customHeight="1">
      <c r="A285" s="1"/>
      <c r="B285" s="1"/>
      <c r="C285" s="1"/>
      <c r="D285" s="1"/>
      <c r="E285" s="130" t="s">
        <v>21</v>
      </c>
      <c r="F285" s="131"/>
      <c r="G285" s="8">
        <v>48.28</v>
      </c>
    </row>
    <row r="286" spans="1:7" ht="15" customHeight="1">
      <c r="A286" s="1"/>
      <c r="B286" s="1"/>
      <c r="C286" s="1"/>
      <c r="D286" s="1"/>
      <c r="E286" s="132" t="s">
        <v>22</v>
      </c>
      <c r="F286" s="133"/>
      <c r="G286" s="2">
        <v>57.51</v>
      </c>
    </row>
    <row r="287" spans="1:7" ht="9.9499999999999993" customHeight="1">
      <c r="A287" s="1"/>
      <c r="B287" s="1"/>
      <c r="C287" s="134" t="s">
        <v>1</v>
      </c>
      <c r="D287" s="135"/>
      <c r="E287" s="1"/>
      <c r="F287" s="1"/>
      <c r="G287" s="1"/>
    </row>
    <row r="288" spans="1:7" ht="20.100000000000001" customHeight="1">
      <c r="A288" s="136" t="s">
        <v>240</v>
      </c>
      <c r="B288" s="137"/>
      <c r="C288" s="137"/>
      <c r="D288" s="137"/>
      <c r="E288" s="137"/>
      <c r="F288" s="137"/>
      <c r="G288" s="137"/>
    </row>
    <row r="289" spans="1:7" ht="15" customHeight="1">
      <c r="A289" s="128" t="s">
        <v>24</v>
      </c>
      <c r="B289" s="129"/>
      <c r="C289" s="3" t="s">
        <v>4</v>
      </c>
      <c r="D289" s="3" t="s">
        <v>5</v>
      </c>
      <c r="E289" s="3" t="s">
        <v>6</v>
      </c>
      <c r="F289" s="3" t="s">
        <v>7</v>
      </c>
      <c r="G289" s="3" t="s">
        <v>8</v>
      </c>
    </row>
    <row r="290" spans="1:7" ht="20.100000000000001" customHeight="1">
      <c r="A290" s="4" t="s">
        <v>171</v>
      </c>
      <c r="B290" s="5" t="s">
        <v>172</v>
      </c>
      <c r="C290" s="4" t="s">
        <v>11</v>
      </c>
      <c r="D290" s="4" t="s">
        <v>35</v>
      </c>
      <c r="E290" s="6">
        <v>1.7000000000000001E-2</v>
      </c>
      <c r="F290" s="7">
        <v>4.92</v>
      </c>
      <c r="G290" s="7">
        <v>8.3640000000000006E-2</v>
      </c>
    </row>
    <row r="291" spans="1:7" ht="20.100000000000001" customHeight="1">
      <c r="A291" s="4" t="s">
        <v>241</v>
      </c>
      <c r="B291" s="5" t="s">
        <v>242</v>
      </c>
      <c r="C291" s="4" t="s">
        <v>11</v>
      </c>
      <c r="D291" s="4" t="s">
        <v>27</v>
      </c>
      <c r="E291" s="6">
        <v>0.47399999999999998</v>
      </c>
      <c r="F291" s="7">
        <v>8.76</v>
      </c>
      <c r="G291" s="7">
        <v>4.1522399999999999</v>
      </c>
    </row>
    <row r="292" spans="1:7" ht="15" customHeight="1">
      <c r="A292" s="4" t="s">
        <v>181</v>
      </c>
      <c r="B292" s="5" t="s">
        <v>182</v>
      </c>
      <c r="C292" s="4" t="s">
        <v>11</v>
      </c>
      <c r="D292" s="4" t="s">
        <v>32</v>
      </c>
      <c r="E292" s="6">
        <v>6.6000000000000003E-2</v>
      </c>
      <c r="F292" s="7">
        <v>14.06</v>
      </c>
      <c r="G292" s="7">
        <v>0.92796000000000001</v>
      </c>
    </row>
    <row r="293" spans="1:7" ht="15" customHeight="1">
      <c r="A293" s="1"/>
      <c r="B293" s="1"/>
      <c r="C293" s="1"/>
      <c r="D293" s="1"/>
      <c r="E293" s="130" t="s">
        <v>38</v>
      </c>
      <c r="F293" s="131"/>
      <c r="G293" s="8">
        <v>5.16</v>
      </c>
    </row>
    <row r="294" spans="1:7" ht="15" customHeight="1">
      <c r="A294" s="128" t="s">
        <v>3</v>
      </c>
      <c r="B294" s="129"/>
      <c r="C294" s="3" t="s">
        <v>4</v>
      </c>
      <c r="D294" s="3" t="s">
        <v>5</v>
      </c>
      <c r="E294" s="3" t="s">
        <v>6</v>
      </c>
      <c r="F294" s="3" t="s">
        <v>7</v>
      </c>
      <c r="G294" s="3" t="s">
        <v>8</v>
      </c>
    </row>
    <row r="295" spans="1:7" ht="15" customHeight="1">
      <c r="A295" s="4" t="s">
        <v>39</v>
      </c>
      <c r="B295" s="5" t="s">
        <v>40</v>
      </c>
      <c r="C295" s="4" t="s">
        <v>11</v>
      </c>
      <c r="D295" s="4" t="s">
        <v>12</v>
      </c>
      <c r="E295" s="6">
        <v>0.375</v>
      </c>
      <c r="F295" s="7">
        <v>18.25</v>
      </c>
      <c r="G295" s="7">
        <v>6.84375</v>
      </c>
    </row>
    <row r="296" spans="1:7" ht="15" customHeight="1">
      <c r="A296" s="4" t="s">
        <v>41</v>
      </c>
      <c r="B296" s="5" t="s">
        <v>42</v>
      </c>
      <c r="C296" s="4" t="s">
        <v>11</v>
      </c>
      <c r="D296" s="4" t="s">
        <v>12</v>
      </c>
      <c r="E296" s="6">
        <v>2.0459999999999998</v>
      </c>
      <c r="F296" s="7">
        <v>21.46</v>
      </c>
      <c r="G296" s="7">
        <v>43.907159999999998</v>
      </c>
    </row>
    <row r="297" spans="1:7" ht="20.100000000000001" customHeight="1">
      <c r="A297" s="4" t="s">
        <v>243</v>
      </c>
      <c r="B297" s="5" t="s">
        <v>244</v>
      </c>
      <c r="C297" s="4" t="s">
        <v>11</v>
      </c>
      <c r="D297" s="4" t="s">
        <v>60</v>
      </c>
      <c r="E297" s="6">
        <v>0.63200000000000001</v>
      </c>
      <c r="F297" s="7">
        <v>93.33</v>
      </c>
      <c r="G297" s="7">
        <v>58.984560000000002</v>
      </c>
    </row>
    <row r="298" spans="1:7" ht="20.100000000000001" customHeight="1">
      <c r="A298" s="4" t="s">
        <v>245</v>
      </c>
      <c r="B298" s="5" t="s">
        <v>246</v>
      </c>
      <c r="C298" s="4" t="s">
        <v>11</v>
      </c>
      <c r="D298" s="4" t="s">
        <v>27</v>
      </c>
      <c r="E298" s="6">
        <v>1.528</v>
      </c>
      <c r="F298" s="7">
        <v>10.23</v>
      </c>
      <c r="G298" s="7">
        <v>15.63144</v>
      </c>
    </row>
    <row r="299" spans="1:7" ht="15" customHeight="1">
      <c r="A299" s="1"/>
      <c r="B299" s="1"/>
      <c r="C299" s="1"/>
      <c r="D299" s="1"/>
      <c r="E299" s="130" t="s">
        <v>21</v>
      </c>
      <c r="F299" s="131"/>
      <c r="G299" s="8">
        <v>125.36</v>
      </c>
    </row>
    <row r="300" spans="1:7" ht="15" customHeight="1">
      <c r="A300" s="1"/>
      <c r="B300" s="1"/>
      <c r="C300" s="1"/>
      <c r="D300" s="1"/>
      <c r="E300" s="132" t="s">
        <v>22</v>
      </c>
      <c r="F300" s="133"/>
      <c r="G300" s="2">
        <v>130.5</v>
      </c>
    </row>
    <row r="301" spans="1:7" ht="9.9499999999999993" customHeight="1">
      <c r="A301" s="1"/>
      <c r="B301" s="1"/>
      <c r="C301" s="134" t="s">
        <v>1</v>
      </c>
      <c r="D301" s="135"/>
      <c r="E301" s="1"/>
      <c r="F301" s="1"/>
      <c r="G301" s="1"/>
    </row>
    <row r="302" spans="1:7" ht="20.100000000000001" customHeight="1">
      <c r="A302" s="136" t="s">
        <v>247</v>
      </c>
      <c r="B302" s="137"/>
      <c r="C302" s="137"/>
      <c r="D302" s="137"/>
      <c r="E302" s="137"/>
      <c r="F302" s="137"/>
      <c r="G302" s="137"/>
    </row>
    <row r="303" spans="1:7" ht="15" customHeight="1">
      <c r="A303" s="128" t="s">
        <v>24</v>
      </c>
      <c r="B303" s="129"/>
      <c r="C303" s="3" t="s">
        <v>4</v>
      </c>
      <c r="D303" s="3" t="s">
        <v>5</v>
      </c>
      <c r="E303" s="3" t="s">
        <v>6</v>
      </c>
      <c r="F303" s="3" t="s">
        <v>7</v>
      </c>
      <c r="G303" s="3" t="s">
        <v>8</v>
      </c>
    </row>
    <row r="304" spans="1:7" ht="27.95" customHeight="1">
      <c r="A304" s="4" t="s">
        <v>187</v>
      </c>
      <c r="B304" s="5" t="s">
        <v>188</v>
      </c>
      <c r="C304" s="4" t="s">
        <v>11</v>
      </c>
      <c r="D304" s="4" t="s">
        <v>52</v>
      </c>
      <c r="E304" s="6">
        <v>0.54300000000000004</v>
      </c>
      <c r="F304" s="7">
        <v>0.2</v>
      </c>
      <c r="G304" s="7">
        <v>0.1086</v>
      </c>
    </row>
    <row r="305" spans="1:7" ht="20.100000000000001" customHeight="1">
      <c r="A305" s="4" t="s">
        <v>189</v>
      </c>
      <c r="B305" s="5" t="s">
        <v>190</v>
      </c>
      <c r="C305" s="4" t="s">
        <v>11</v>
      </c>
      <c r="D305" s="4" t="s">
        <v>32</v>
      </c>
      <c r="E305" s="6">
        <v>2.5000000000000001E-2</v>
      </c>
      <c r="F305" s="7">
        <v>13.35</v>
      </c>
      <c r="G305" s="7">
        <v>0.33374999999999999</v>
      </c>
    </row>
    <row r="306" spans="1:7" ht="15" customHeight="1">
      <c r="A306" s="1"/>
      <c r="B306" s="1"/>
      <c r="C306" s="1"/>
      <c r="D306" s="1"/>
      <c r="E306" s="130" t="s">
        <v>38</v>
      </c>
      <c r="F306" s="131"/>
      <c r="G306" s="8">
        <v>0.44</v>
      </c>
    </row>
    <row r="307" spans="1:7" ht="15" customHeight="1">
      <c r="A307" s="128" t="s">
        <v>3</v>
      </c>
      <c r="B307" s="129"/>
      <c r="C307" s="3" t="s">
        <v>4</v>
      </c>
      <c r="D307" s="3" t="s">
        <v>5</v>
      </c>
      <c r="E307" s="3" t="s">
        <v>6</v>
      </c>
      <c r="F307" s="3" t="s">
        <v>7</v>
      </c>
      <c r="G307" s="3" t="s">
        <v>8</v>
      </c>
    </row>
    <row r="308" spans="1:7" ht="15" customHeight="1">
      <c r="A308" s="4" t="s">
        <v>191</v>
      </c>
      <c r="B308" s="5" t="s">
        <v>192</v>
      </c>
      <c r="C308" s="4" t="s">
        <v>11</v>
      </c>
      <c r="D308" s="4" t="s">
        <v>12</v>
      </c>
      <c r="E308" s="6">
        <v>1.5599999999999999E-2</v>
      </c>
      <c r="F308" s="7">
        <v>16.87</v>
      </c>
      <c r="G308" s="7">
        <v>0.26317200000000002</v>
      </c>
    </row>
    <row r="309" spans="1:7" ht="15" customHeight="1">
      <c r="A309" s="4" t="s">
        <v>193</v>
      </c>
      <c r="B309" s="5" t="s">
        <v>194</v>
      </c>
      <c r="C309" s="4" t="s">
        <v>11</v>
      </c>
      <c r="D309" s="4" t="s">
        <v>12</v>
      </c>
      <c r="E309" s="6">
        <v>9.5600000000000004E-2</v>
      </c>
      <c r="F309" s="7">
        <v>21.5</v>
      </c>
      <c r="G309" s="7">
        <v>2.0554000000000001</v>
      </c>
    </row>
    <row r="310" spans="1:7" ht="27.95" customHeight="1">
      <c r="A310" s="4" t="s">
        <v>195</v>
      </c>
      <c r="B310" s="5" t="s">
        <v>196</v>
      </c>
      <c r="C310" s="4" t="s">
        <v>11</v>
      </c>
      <c r="D310" s="4" t="s">
        <v>32</v>
      </c>
      <c r="E310" s="6">
        <v>1</v>
      </c>
      <c r="F310" s="7">
        <v>6.48</v>
      </c>
      <c r="G310" s="7">
        <v>6.48</v>
      </c>
    </row>
    <row r="311" spans="1:7" ht="15" customHeight="1">
      <c r="A311" s="1"/>
      <c r="B311" s="1"/>
      <c r="C311" s="1"/>
      <c r="D311" s="1"/>
      <c r="E311" s="130" t="s">
        <v>21</v>
      </c>
      <c r="F311" s="131"/>
      <c r="G311" s="8">
        <v>8.8000000000000007</v>
      </c>
    </row>
    <row r="312" spans="1:7" ht="15" customHeight="1">
      <c r="A312" s="1"/>
      <c r="B312" s="1"/>
      <c r="C312" s="1"/>
      <c r="D312" s="1"/>
      <c r="E312" s="132" t="s">
        <v>22</v>
      </c>
      <c r="F312" s="133"/>
      <c r="G312" s="2">
        <v>9.2200000000000006</v>
      </c>
    </row>
    <row r="313" spans="1:7" ht="9.9499999999999993" customHeight="1">
      <c r="A313" s="1"/>
      <c r="B313" s="1"/>
      <c r="C313" s="134" t="s">
        <v>1</v>
      </c>
      <c r="D313" s="135"/>
      <c r="E313" s="1"/>
      <c r="F313" s="1"/>
      <c r="G313" s="1"/>
    </row>
    <row r="314" spans="1:7" ht="20.100000000000001" customHeight="1">
      <c r="A314" s="136" t="s">
        <v>248</v>
      </c>
      <c r="B314" s="137"/>
      <c r="C314" s="137"/>
      <c r="D314" s="137"/>
      <c r="E314" s="137"/>
      <c r="F314" s="137"/>
      <c r="G314" s="137"/>
    </row>
    <row r="315" spans="1:7" ht="15" customHeight="1">
      <c r="A315" s="128" t="s">
        <v>24</v>
      </c>
      <c r="B315" s="129"/>
      <c r="C315" s="3" t="s">
        <v>4</v>
      </c>
      <c r="D315" s="3" t="s">
        <v>5</v>
      </c>
      <c r="E315" s="3" t="s">
        <v>6</v>
      </c>
      <c r="F315" s="3" t="s">
        <v>7</v>
      </c>
      <c r="G315" s="3" t="s">
        <v>8</v>
      </c>
    </row>
    <row r="316" spans="1:7" ht="27.95" customHeight="1">
      <c r="A316" s="4" t="s">
        <v>187</v>
      </c>
      <c r="B316" s="5" t="s">
        <v>188</v>
      </c>
      <c r="C316" s="4" t="s">
        <v>11</v>
      </c>
      <c r="D316" s="4" t="s">
        <v>52</v>
      </c>
      <c r="E316" s="6">
        <v>0.74299999999999999</v>
      </c>
      <c r="F316" s="7">
        <v>0.2</v>
      </c>
      <c r="G316" s="7">
        <v>0.14860000000000001</v>
      </c>
    </row>
    <row r="317" spans="1:7" ht="20.100000000000001" customHeight="1">
      <c r="A317" s="4" t="s">
        <v>189</v>
      </c>
      <c r="B317" s="5" t="s">
        <v>190</v>
      </c>
      <c r="C317" s="4" t="s">
        <v>11</v>
      </c>
      <c r="D317" s="4" t="s">
        <v>32</v>
      </c>
      <c r="E317" s="6">
        <v>2.5000000000000001E-2</v>
      </c>
      <c r="F317" s="7">
        <v>13.35</v>
      </c>
      <c r="G317" s="7">
        <v>0.33374999999999999</v>
      </c>
    </row>
    <row r="318" spans="1:7" ht="15" customHeight="1">
      <c r="A318" s="1"/>
      <c r="B318" s="1"/>
      <c r="C318" s="1"/>
      <c r="D318" s="1"/>
      <c r="E318" s="130" t="s">
        <v>38</v>
      </c>
      <c r="F318" s="131"/>
      <c r="G318" s="8">
        <v>0.48</v>
      </c>
    </row>
    <row r="319" spans="1:7" ht="15" customHeight="1">
      <c r="A319" s="128" t="s">
        <v>3</v>
      </c>
      <c r="B319" s="129"/>
      <c r="C319" s="3" t="s">
        <v>4</v>
      </c>
      <c r="D319" s="3" t="s">
        <v>5</v>
      </c>
      <c r="E319" s="3" t="s">
        <v>6</v>
      </c>
      <c r="F319" s="3" t="s">
        <v>7</v>
      </c>
      <c r="G319" s="3" t="s">
        <v>8</v>
      </c>
    </row>
    <row r="320" spans="1:7" ht="15" customHeight="1">
      <c r="A320" s="4" t="s">
        <v>191</v>
      </c>
      <c r="B320" s="5" t="s">
        <v>192</v>
      </c>
      <c r="C320" s="4" t="s">
        <v>11</v>
      </c>
      <c r="D320" s="4" t="s">
        <v>12</v>
      </c>
      <c r="E320" s="6">
        <v>2.0899999999999998E-2</v>
      </c>
      <c r="F320" s="7">
        <v>16.87</v>
      </c>
      <c r="G320" s="7">
        <v>0.35258299999999998</v>
      </c>
    </row>
    <row r="321" spans="1:7" ht="15" customHeight="1">
      <c r="A321" s="4" t="s">
        <v>193</v>
      </c>
      <c r="B321" s="5" t="s">
        <v>194</v>
      </c>
      <c r="C321" s="4" t="s">
        <v>11</v>
      </c>
      <c r="D321" s="4" t="s">
        <v>12</v>
      </c>
      <c r="E321" s="6">
        <v>0.1278</v>
      </c>
      <c r="F321" s="7">
        <v>21.5</v>
      </c>
      <c r="G321" s="7">
        <v>2.7477</v>
      </c>
    </row>
    <row r="322" spans="1:7" ht="27.95" customHeight="1">
      <c r="A322" s="4" t="s">
        <v>249</v>
      </c>
      <c r="B322" s="5" t="s">
        <v>250</v>
      </c>
      <c r="C322" s="4" t="s">
        <v>11</v>
      </c>
      <c r="D322" s="4" t="s">
        <v>32</v>
      </c>
      <c r="E322" s="6">
        <v>1</v>
      </c>
      <c r="F322" s="7">
        <v>7.11</v>
      </c>
      <c r="G322" s="7">
        <v>7.11</v>
      </c>
    </row>
    <row r="323" spans="1:7" ht="15" customHeight="1">
      <c r="A323" s="1"/>
      <c r="B323" s="1"/>
      <c r="C323" s="1"/>
      <c r="D323" s="1"/>
      <c r="E323" s="130" t="s">
        <v>21</v>
      </c>
      <c r="F323" s="131"/>
      <c r="G323" s="8">
        <v>10.210000000000001</v>
      </c>
    </row>
    <row r="324" spans="1:7" ht="15" customHeight="1">
      <c r="A324" s="1"/>
      <c r="B324" s="1"/>
      <c r="C324" s="1"/>
      <c r="D324" s="1"/>
      <c r="E324" s="132" t="s">
        <v>22</v>
      </c>
      <c r="F324" s="133"/>
      <c r="G324" s="2">
        <v>10.67</v>
      </c>
    </row>
    <row r="325" spans="1:7" ht="9.9499999999999993" customHeight="1">
      <c r="A325" s="1"/>
      <c r="B325" s="1"/>
      <c r="C325" s="134" t="s">
        <v>1</v>
      </c>
      <c r="D325" s="135"/>
      <c r="E325" s="1"/>
      <c r="F325" s="1"/>
      <c r="G325" s="1"/>
    </row>
    <row r="326" spans="1:7" ht="20.100000000000001" customHeight="1">
      <c r="A326" s="136" t="s">
        <v>251</v>
      </c>
      <c r="B326" s="137"/>
      <c r="C326" s="137"/>
      <c r="D326" s="137"/>
      <c r="E326" s="137"/>
      <c r="F326" s="137"/>
      <c r="G326" s="137"/>
    </row>
    <row r="327" spans="1:7" ht="15" customHeight="1">
      <c r="A327" s="128" t="s">
        <v>24</v>
      </c>
      <c r="B327" s="129"/>
      <c r="C327" s="3" t="s">
        <v>4</v>
      </c>
      <c r="D327" s="3" t="s">
        <v>5</v>
      </c>
      <c r="E327" s="3" t="s">
        <v>6</v>
      </c>
      <c r="F327" s="3" t="s">
        <v>7</v>
      </c>
      <c r="G327" s="3" t="s">
        <v>8</v>
      </c>
    </row>
    <row r="328" spans="1:7" ht="27.95" customHeight="1">
      <c r="A328" s="4" t="s">
        <v>187</v>
      </c>
      <c r="B328" s="5" t="s">
        <v>188</v>
      </c>
      <c r="C328" s="4" t="s">
        <v>11</v>
      </c>
      <c r="D328" s="4" t="s">
        <v>52</v>
      </c>
      <c r="E328" s="6">
        <v>1.19</v>
      </c>
      <c r="F328" s="7">
        <v>0.2</v>
      </c>
      <c r="G328" s="7">
        <v>0.23799999999999999</v>
      </c>
    </row>
    <row r="329" spans="1:7" ht="20.100000000000001" customHeight="1">
      <c r="A329" s="4" t="s">
        <v>189</v>
      </c>
      <c r="B329" s="5" t="s">
        <v>190</v>
      </c>
      <c r="C329" s="4" t="s">
        <v>11</v>
      </c>
      <c r="D329" s="4" t="s">
        <v>32</v>
      </c>
      <c r="E329" s="6">
        <v>2.5000000000000001E-2</v>
      </c>
      <c r="F329" s="7">
        <v>13.35</v>
      </c>
      <c r="G329" s="7">
        <v>0.33374999999999999</v>
      </c>
    </row>
    <row r="330" spans="1:7" ht="15" customHeight="1">
      <c r="A330" s="1"/>
      <c r="B330" s="1"/>
      <c r="C330" s="1"/>
      <c r="D330" s="1"/>
      <c r="E330" s="130" t="s">
        <v>38</v>
      </c>
      <c r="F330" s="131"/>
      <c r="G330" s="8">
        <v>0.56999999999999995</v>
      </c>
    </row>
    <row r="331" spans="1:7" ht="15" customHeight="1">
      <c r="A331" s="128" t="s">
        <v>3</v>
      </c>
      <c r="B331" s="129"/>
      <c r="C331" s="3" t="s">
        <v>4</v>
      </c>
      <c r="D331" s="3" t="s">
        <v>5</v>
      </c>
      <c r="E331" s="3" t="s">
        <v>6</v>
      </c>
      <c r="F331" s="3" t="s">
        <v>7</v>
      </c>
      <c r="G331" s="3" t="s">
        <v>8</v>
      </c>
    </row>
    <row r="332" spans="1:7" ht="15" customHeight="1">
      <c r="A332" s="4" t="s">
        <v>191</v>
      </c>
      <c r="B332" s="5" t="s">
        <v>192</v>
      </c>
      <c r="C332" s="4" t="s">
        <v>11</v>
      </c>
      <c r="D332" s="4" t="s">
        <v>12</v>
      </c>
      <c r="E332" s="6">
        <v>3.6700000000000003E-2</v>
      </c>
      <c r="F332" s="7">
        <v>16.87</v>
      </c>
      <c r="G332" s="7">
        <v>0.61912900000000004</v>
      </c>
    </row>
    <row r="333" spans="1:7" ht="15" customHeight="1">
      <c r="A333" s="4" t="s">
        <v>193</v>
      </c>
      <c r="B333" s="5" t="s">
        <v>194</v>
      </c>
      <c r="C333" s="4" t="s">
        <v>11</v>
      </c>
      <c r="D333" s="4" t="s">
        <v>12</v>
      </c>
      <c r="E333" s="6">
        <v>0.22450000000000001</v>
      </c>
      <c r="F333" s="7">
        <v>21.5</v>
      </c>
      <c r="G333" s="7">
        <v>4.8267499999999997</v>
      </c>
    </row>
    <row r="334" spans="1:7" ht="27.95" customHeight="1">
      <c r="A334" s="4" t="s">
        <v>198</v>
      </c>
      <c r="B334" s="5" t="s">
        <v>199</v>
      </c>
      <c r="C334" s="4" t="s">
        <v>11</v>
      </c>
      <c r="D334" s="4" t="s">
        <v>32</v>
      </c>
      <c r="E334" s="6">
        <v>1</v>
      </c>
      <c r="F334" s="7">
        <v>7.47</v>
      </c>
      <c r="G334" s="7">
        <v>7.47</v>
      </c>
    </row>
    <row r="335" spans="1:7" ht="15" customHeight="1">
      <c r="A335" s="1"/>
      <c r="B335" s="1"/>
      <c r="C335" s="1"/>
      <c r="D335" s="1"/>
      <c r="E335" s="130" t="s">
        <v>21</v>
      </c>
      <c r="F335" s="131"/>
      <c r="G335" s="8">
        <v>12.92</v>
      </c>
    </row>
    <row r="336" spans="1:7" ht="15" customHeight="1">
      <c r="A336" s="1"/>
      <c r="B336" s="1"/>
      <c r="C336" s="1"/>
      <c r="D336" s="1"/>
      <c r="E336" s="132" t="s">
        <v>22</v>
      </c>
      <c r="F336" s="133"/>
      <c r="G336" s="2">
        <v>13.46</v>
      </c>
    </row>
    <row r="337" spans="1:7" ht="9.9499999999999993" customHeight="1">
      <c r="A337" s="1"/>
      <c r="B337" s="1"/>
      <c r="C337" s="134" t="s">
        <v>1</v>
      </c>
      <c r="D337" s="135"/>
      <c r="E337" s="1"/>
      <c r="F337" s="1"/>
      <c r="G337" s="1"/>
    </row>
    <row r="338" spans="1:7" ht="20.100000000000001" customHeight="1">
      <c r="A338" s="136" t="s">
        <v>252</v>
      </c>
      <c r="B338" s="137"/>
      <c r="C338" s="137"/>
      <c r="D338" s="137"/>
      <c r="E338" s="137"/>
      <c r="F338" s="137"/>
      <c r="G338" s="137"/>
    </row>
    <row r="339" spans="1:7" ht="15" customHeight="1">
      <c r="A339" s="128" t="s">
        <v>24</v>
      </c>
      <c r="B339" s="129"/>
      <c r="C339" s="3" t="s">
        <v>4</v>
      </c>
      <c r="D339" s="3" t="s">
        <v>5</v>
      </c>
      <c r="E339" s="3" t="s">
        <v>6</v>
      </c>
      <c r="F339" s="3" t="s">
        <v>7</v>
      </c>
      <c r="G339" s="3" t="s">
        <v>8</v>
      </c>
    </row>
    <row r="340" spans="1:7" ht="27.95" customHeight="1">
      <c r="A340" s="4" t="s">
        <v>187</v>
      </c>
      <c r="B340" s="5" t="s">
        <v>188</v>
      </c>
      <c r="C340" s="4" t="s">
        <v>11</v>
      </c>
      <c r="D340" s="4" t="s">
        <v>52</v>
      </c>
      <c r="E340" s="6">
        <v>2.8159999999999998</v>
      </c>
      <c r="F340" s="7">
        <v>0.2</v>
      </c>
      <c r="G340" s="7">
        <v>0.56320000000000003</v>
      </c>
    </row>
    <row r="341" spans="1:7" ht="20.100000000000001" customHeight="1">
      <c r="A341" s="4" t="s">
        <v>189</v>
      </c>
      <c r="B341" s="5" t="s">
        <v>190</v>
      </c>
      <c r="C341" s="4" t="s">
        <v>11</v>
      </c>
      <c r="D341" s="4" t="s">
        <v>32</v>
      </c>
      <c r="E341" s="6">
        <v>2.5000000000000001E-2</v>
      </c>
      <c r="F341" s="7">
        <v>13.35</v>
      </c>
      <c r="G341" s="7">
        <v>0.33374999999999999</v>
      </c>
    </row>
    <row r="342" spans="1:7" ht="15" customHeight="1">
      <c r="A342" s="1"/>
      <c r="B342" s="1"/>
      <c r="C342" s="1"/>
      <c r="D342" s="1"/>
      <c r="E342" s="130" t="s">
        <v>38</v>
      </c>
      <c r="F342" s="131"/>
      <c r="G342" s="8">
        <v>0.89</v>
      </c>
    </row>
    <row r="343" spans="1:7" ht="15" customHeight="1">
      <c r="A343" s="128" t="s">
        <v>3</v>
      </c>
      <c r="B343" s="129"/>
      <c r="C343" s="3" t="s">
        <v>4</v>
      </c>
      <c r="D343" s="3" t="s">
        <v>5</v>
      </c>
      <c r="E343" s="3" t="s">
        <v>6</v>
      </c>
      <c r="F343" s="3" t="s">
        <v>7</v>
      </c>
      <c r="G343" s="3" t="s">
        <v>8</v>
      </c>
    </row>
    <row r="344" spans="1:7" ht="15" customHeight="1">
      <c r="A344" s="4" t="s">
        <v>191</v>
      </c>
      <c r="B344" s="5" t="s">
        <v>192</v>
      </c>
      <c r="C344" s="4" t="s">
        <v>11</v>
      </c>
      <c r="D344" s="4" t="s">
        <v>12</v>
      </c>
      <c r="E344" s="6">
        <v>3.1E-2</v>
      </c>
      <c r="F344" s="7">
        <v>16.87</v>
      </c>
      <c r="G344" s="7">
        <v>0.52297000000000005</v>
      </c>
    </row>
    <row r="345" spans="1:7" ht="15" customHeight="1">
      <c r="A345" s="4" t="s">
        <v>193</v>
      </c>
      <c r="B345" s="5" t="s">
        <v>194</v>
      </c>
      <c r="C345" s="4" t="s">
        <v>11</v>
      </c>
      <c r="D345" s="4" t="s">
        <v>12</v>
      </c>
      <c r="E345" s="6">
        <v>0.18959999999999999</v>
      </c>
      <c r="F345" s="7">
        <v>21.5</v>
      </c>
      <c r="G345" s="7">
        <v>4.0763999999999996</v>
      </c>
    </row>
    <row r="346" spans="1:7" ht="20.100000000000001" customHeight="1">
      <c r="A346" s="4" t="s">
        <v>214</v>
      </c>
      <c r="B346" s="5" t="s">
        <v>215</v>
      </c>
      <c r="C346" s="4" t="s">
        <v>11</v>
      </c>
      <c r="D346" s="4" t="s">
        <v>32</v>
      </c>
      <c r="E346" s="6">
        <v>1</v>
      </c>
      <c r="F346" s="7">
        <v>7.86</v>
      </c>
      <c r="G346" s="7">
        <v>7.86</v>
      </c>
    </row>
    <row r="347" spans="1:7" ht="15" customHeight="1">
      <c r="A347" s="1"/>
      <c r="B347" s="1"/>
      <c r="C347" s="1"/>
      <c r="D347" s="1"/>
      <c r="E347" s="130" t="s">
        <v>21</v>
      </c>
      <c r="F347" s="131"/>
      <c r="G347" s="8">
        <v>12.46</v>
      </c>
    </row>
    <row r="348" spans="1:7" ht="15" customHeight="1">
      <c r="A348" s="1"/>
      <c r="B348" s="1"/>
      <c r="C348" s="1"/>
      <c r="D348" s="1"/>
      <c r="E348" s="132" t="s">
        <v>22</v>
      </c>
      <c r="F348" s="133"/>
      <c r="G348" s="2">
        <v>13.34</v>
      </c>
    </row>
    <row r="349" spans="1:7" ht="9.9499999999999993" customHeight="1">
      <c r="A349" s="1"/>
      <c r="B349" s="1"/>
      <c r="C349" s="134" t="s">
        <v>1</v>
      </c>
      <c r="D349" s="135"/>
      <c r="E349" s="1"/>
      <c r="F349" s="1"/>
      <c r="G349" s="1"/>
    </row>
    <row r="350" spans="1:7" ht="20.100000000000001" customHeight="1">
      <c r="A350" s="136" t="s">
        <v>253</v>
      </c>
      <c r="B350" s="137"/>
      <c r="C350" s="137"/>
      <c r="D350" s="137"/>
      <c r="E350" s="137"/>
      <c r="F350" s="137"/>
      <c r="G350" s="137"/>
    </row>
    <row r="351" spans="1:7" ht="15" customHeight="1">
      <c r="A351" s="128" t="s">
        <v>24</v>
      </c>
      <c r="B351" s="129"/>
      <c r="C351" s="3" t="s">
        <v>4</v>
      </c>
      <c r="D351" s="3" t="s">
        <v>5</v>
      </c>
      <c r="E351" s="3" t="s">
        <v>6</v>
      </c>
      <c r="F351" s="3" t="s">
        <v>7</v>
      </c>
      <c r="G351" s="3" t="s">
        <v>8</v>
      </c>
    </row>
    <row r="352" spans="1:7" ht="20.100000000000001" customHeight="1">
      <c r="A352" s="4" t="s">
        <v>254</v>
      </c>
      <c r="B352" s="5" t="s">
        <v>255</v>
      </c>
      <c r="C352" s="4" t="s">
        <v>11</v>
      </c>
      <c r="D352" s="4" t="s">
        <v>49</v>
      </c>
      <c r="E352" s="6">
        <v>0.70799999999999996</v>
      </c>
      <c r="F352" s="7">
        <v>80</v>
      </c>
      <c r="G352" s="7">
        <v>56.64</v>
      </c>
    </row>
    <row r="353" spans="1:7" ht="15" customHeight="1">
      <c r="A353" s="4" t="s">
        <v>256</v>
      </c>
      <c r="B353" s="5" t="s">
        <v>257</v>
      </c>
      <c r="C353" s="4" t="s">
        <v>11</v>
      </c>
      <c r="D353" s="4" t="s">
        <v>32</v>
      </c>
      <c r="E353" s="6">
        <v>388.88</v>
      </c>
      <c r="F353" s="7">
        <v>0.62</v>
      </c>
      <c r="G353" s="7">
        <v>241.10560000000001</v>
      </c>
    </row>
    <row r="354" spans="1:7" ht="20.100000000000001" customHeight="1">
      <c r="A354" s="4" t="s">
        <v>258</v>
      </c>
      <c r="B354" s="5" t="s">
        <v>259</v>
      </c>
      <c r="C354" s="4" t="s">
        <v>11</v>
      </c>
      <c r="D354" s="4" t="s">
        <v>49</v>
      </c>
      <c r="E354" s="6">
        <v>0.58899999999999997</v>
      </c>
      <c r="F354" s="7">
        <v>63.02</v>
      </c>
      <c r="G354" s="7">
        <v>37.118780000000001</v>
      </c>
    </row>
    <row r="355" spans="1:7" ht="15" customHeight="1">
      <c r="A355" s="1"/>
      <c r="B355" s="1"/>
      <c r="C355" s="1"/>
      <c r="D355" s="1"/>
      <c r="E355" s="130" t="s">
        <v>38</v>
      </c>
      <c r="F355" s="131"/>
      <c r="G355" s="8">
        <v>334.87</v>
      </c>
    </row>
    <row r="356" spans="1:7" ht="15" customHeight="1">
      <c r="A356" s="128" t="s">
        <v>3</v>
      </c>
      <c r="B356" s="129"/>
      <c r="C356" s="3" t="s">
        <v>4</v>
      </c>
      <c r="D356" s="3" t="s">
        <v>5</v>
      </c>
      <c r="E356" s="3" t="s">
        <v>6</v>
      </c>
      <c r="F356" s="3" t="s">
        <v>7</v>
      </c>
      <c r="G356" s="3" t="s">
        <v>8</v>
      </c>
    </row>
    <row r="357" spans="1:7" ht="15" customHeight="1">
      <c r="A357" s="4" t="s">
        <v>9</v>
      </c>
      <c r="B357" s="5" t="s">
        <v>10</v>
      </c>
      <c r="C357" s="4" t="s">
        <v>11</v>
      </c>
      <c r="D357" s="4" t="s">
        <v>12</v>
      </c>
      <c r="E357" s="6">
        <v>2.2999999999999998</v>
      </c>
      <c r="F357" s="7">
        <v>15.24</v>
      </c>
      <c r="G357" s="7">
        <v>35.052</v>
      </c>
    </row>
    <row r="358" spans="1:7" ht="20.100000000000001" customHeight="1">
      <c r="A358" s="4" t="s">
        <v>260</v>
      </c>
      <c r="B358" s="5" t="s">
        <v>261</v>
      </c>
      <c r="C358" s="4" t="s">
        <v>11</v>
      </c>
      <c r="D358" s="4" t="s">
        <v>12</v>
      </c>
      <c r="E358" s="6">
        <v>1.45</v>
      </c>
      <c r="F358" s="7">
        <v>20.64</v>
      </c>
      <c r="G358" s="7">
        <v>29.928000000000001</v>
      </c>
    </row>
    <row r="359" spans="1:7" ht="27.95" customHeight="1">
      <c r="A359" s="4" t="s">
        <v>262</v>
      </c>
      <c r="B359" s="5" t="s">
        <v>263</v>
      </c>
      <c r="C359" s="4" t="s">
        <v>11</v>
      </c>
      <c r="D359" s="4" t="s">
        <v>20</v>
      </c>
      <c r="E359" s="6">
        <v>0.75</v>
      </c>
      <c r="F359" s="7">
        <v>1.51</v>
      </c>
      <c r="G359" s="7">
        <v>1.1325000000000001</v>
      </c>
    </row>
    <row r="360" spans="1:7" ht="27.95" customHeight="1">
      <c r="A360" s="4" t="s">
        <v>264</v>
      </c>
      <c r="B360" s="5" t="s">
        <v>265</v>
      </c>
      <c r="C360" s="4" t="s">
        <v>11</v>
      </c>
      <c r="D360" s="4" t="s">
        <v>17</v>
      </c>
      <c r="E360" s="6">
        <v>0.7</v>
      </c>
      <c r="F360" s="7">
        <v>0.24</v>
      </c>
      <c r="G360" s="7">
        <v>0.16800000000000001</v>
      </c>
    </row>
    <row r="361" spans="1:7" ht="15" customHeight="1">
      <c r="A361" s="1"/>
      <c r="B361" s="1"/>
      <c r="C361" s="1"/>
      <c r="D361" s="1"/>
      <c r="E361" s="130" t="s">
        <v>21</v>
      </c>
      <c r="F361" s="131"/>
      <c r="G361" s="8">
        <v>66.28</v>
      </c>
    </row>
    <row r="362" spans="1:7" ht="15" customHeight="1">
      <c r="A362" s="1"/>
      <c r="B362" s="1"/>
      <c r="C362" s="1"/>
      <c r="D362" s="1"/>
      <c r="E362" s="132" t="s">
        <v>22</v>
      </c>
      <c r="F362" s="133"/>
      <c r="G362" s="2">
        <v>401.11</v>
      </c>
    </row>
    <row r="363" spans="1:7" ht="9.9499999999999993" customHeight="1">
      <c r="A363" s="1"/>
      <c r="B363" s="1"/>
      <c r="C363" s="134" t="s">
        <v>1</v>
      </c>
      <c r="D363" s="135"/>
      <c r="E363" s="1"/>
      <c r="F363" s="1"/>
      <c r="G363" s="1"/>
    </row>
    <row r="364" spans="1:7" ht="20.100000000000001" customHeight="1">
      <c r="A364" s="136" t="s">
        <v>266</v>
      </c>
      <c r="B364" s="137"/>
      <c r="C364" s="137"/>
      <c r="D364" s="137"/>
      <c r="E364" s="137"/>
      <c r="F364" s="137"/>
      <c r="G364" s="137"/>
    </row>
    <row r="365" spans="1:7" ht="15" customHeight="1">
      <c r="A365" s="128" t="s">
        <v>3</v>
      </c>
      <c r="B365" s="129"/>
      <c r="C365" s="3" t="s">
        <v>4</v>
      </c>
      <c r="D365" s="3" t="s">
        <v>5</v>
      </c>
      <c r="E365" s="3" t="s">
        <v>6</v>
      </c>
      <c r="F365" s="3" t="s">
        <v>7</v>
      </c>
      <c r="G365" s="3" t="s">
        <v>8</v>
      </c>
    </row>
    <row r="366" spans="1:7" ht="15" customHeight="1">
      <c r="A366" s="4" t="s">
        <v>41</v>
      </c>
      <c r="B366" s="5" t="s">
        <v>42</v>
      </c>
      <c r="C366" s="4" t="s">
        <v>11</v>
      </c>
      <c r="D366" s="4" t="s">
        <v>12</v>
      </c>
      <c r="E366" s="6">
        <v>1.8460000000000001</v>
      </c>
      <c r="F366" s="7">
        <v>21.46</v>
      </c>
      <c r="G366" s="7">
        <v>39.615160000000003</v>
      </c>
    </row>
    <row r="367" spans="1:7" ht="15" customHeight="1">
      <c r="A367" s="4" t="s">
        <v>104</v>
      </c>
      <c r="B367" s="5" t="s">
        <v>105</v>
      </c>
      <c r="C367" s="4" t="s">
        <v>11</v>
      </c>
      <c r="D367" s="4" t="s">
        <v>12</v>
      </c>
      <c r="E367" s="6">
        <v>1.8460000000000001</v>
      </c>
      <c r="F367" s="7">
        <v>21.61</v>
      </c>
      <c r="G367" s="7">
        <v>39.892060000000001</v>
      </c>
    </row>
    <row r="368" spans="1:7" ht="15" customHeight="1">
      <c r="A368" s="4" t="s">
        <v>9</v>
      </c>
      <c r="B368" s="5" t="s">
        <v>10</v>
      </c>
      <c r="C368" s="4" t="s">
        <v>11</v>
      </c>
      <c r="D368" s="4" t="s">
        <v>12</v>
      </c>
      <c r="E368" s="6">
        <v>5.5380000000000003</v>
      </c>
      <c r="F368" s="7">
        <v>15.24</v>
      </c>
      <c r="G368" s="7">
        <v>84.399119999999996</v>
      </c>
    </row>
    <row r="369" spans="1:7" ht="27.95" customHeight="1">
      <c r="A369" s="4" t="s">
        <v>217</v>
      </c>
      <c r="B369" s="5" t="s">
        <v>218</v>
      </c>
      <c r="C369" s="4" t="s">
        <v>11</v>
      </c>
      <c r="D369" s="4" t="s">
        <v>20</v>
      </c>
      <c r="E369" s="6">
        <v>0.67200000000000004</v>
      </c>
      <c r="F369" s="7">
        <v>1.64</v>
      </c>
      <c r="G369" s="7">
        <v>1.1020799999999999</v>
      </c>
    </row>
    <row r="370" spans="1:7" ht="27.95" customHeight="1">
      <c r="A370" s="4" t="s">
        <v>219</v>
      </c>
      <c r="B370" s="5" t="s">
        <v>220</v>
      </c>
      <c r="C370" s="4" t="s">
        <v>11</v>
      </c>
      <c r="D370" s="4" t="s">
        <v>17</v>
      </c>
      <c r="E370" s="6">
        <v>1.1739999999999999</v>
      </c>
      <c r="F370" s="7">
        <v>0.34</v>
      </c>
      <c r="G370" s="7">
        <v>0.39916000000000001</v>
      </c>
    </row>
    <row r="371" spans="1:7" ht="15" customHeight="1">
      <c r="A371" s="1"/>
      <c r="B371" s="1"/>
      <c r="C371" s="1"/>
      <c r="D371" s="1"/>
      <c r="E371" s="130" t="s">
        <v>21</v>
      </c>
      <c r="F371" s="131"/>
      <c r="G371" s="8">
        <v>165.41</v>
      </c>
    </row>
    <row r="372" spans="1:7" ht="15" customHeight="1">
      <c r="A372" s="1"/>
      <c r="B372" s="1"/>
      <c r="C372" s="1"/>
      <c r="D372" s="1"/>
      <c r="E372" s="132" t="s">
        <v>22</v>
      </c>
      <c r="F372" s="133"/>
      <c r="G372" s="2">
        <v>165.38</v>
      </c>
    </row>
    <row r="373" spans="1:7" ht="9.9499999999999993" customHeight="1">
      <c r="A373" s="1"/>
      <c r="B373" s="1"/>
      <c r="C373" s="134" t="s">
        <v>1</v>
      </c>
      <c r="D373" s="135"/>
      <c r="E373" s="1"/>
      <c r="F373" s="1"/>
      <c r="G373" s="1"/>
    </row>
    <row r="374" spans="1:7" ht="20.100000000000001" customHeight="1">
      <c r="A374" s="136" t="s">
        <v>267</v>
      </c>
      <c r="B374" s="137"/>
      <c r="C374" s="137"/>
      <c r="D374" s="137"/>
      <c r="E374" s="137"/>
      <c r="F374" s="137"/>
      <c r="G374" s="137"/>
    </row>
    <row r="375" spans="1:7" ht="15" customHeight="1">
      <c r="A375" s="128" t="s">
        <v>24</v>
      </c>
      <c r="B375" s="129"/>
      <c r="C375" s="3" t="s">
        <v>4</v>
      </c>
      <c r="D375" s="3" t="s">
        <v>5</v>
      </c>
      <c r="E375" s="3" t="s">
        <v>6</v>
      </c>
      <c r="F375" s="3" t="s">
        <v>7</v>
      </c>
      <c r="G375" s="3" t="s">
        <v>8</v>
      </c>
    </row>
    <row r="376" spans="1:7" ht="20.100000000000001" customHeight="1">
      <c r="A376" s="4" t="s">
        <v>268</v>
      </c>
      <c r="B376" s="5" t="s">
        <v>269</v>
      </c>
      <c r="C376" s="4" t="s">
        <v>11</v>
      </c>
      <c r="D376" s="4" t="s">
        <v>270</v>
      </c>
      <c r="E376" s="6">
        <v>2.8299999999999999E-2</v>
      </c>
      <c r="F376" s="7">
        <v>519.62</v>
      </c>
      <c r="G376" s="7">
        <v>14.705246000000001</v>
      </c>
    </row>
    <row r="377" spans="1:7" ht="27.95" customHeight="1">
      <c r="A377" s="4" t="s">
        <v>271</v>
      </c>
      <c r="B377" s="5" t="s">
        <v>272</v>
      </c>
      <c r="C377" s="4" t="s">
        <v>11</v>
      </c>
      <c r="D377" s="4" t="s">
        <v>27</v>
      </c>
      <c r="E377" s="6">
        <v>0.42</v>
      </c>
      <c r="F377" s="7">
        <v>1.9</v>
      </c>
      <c r="G377" s="7">
        <v>0.79800000000000004</v>
      </c>
    </row>
    <row r="378" spans="1:7" ht="15" customHeight="1">
      <c r="A378" s="4" t="s">
        <v>273</v>
      </c>
      <c r="B378" s="5" t="s">
        <v>274</v>
      </c>
      <c r="C378" s="4" t="s">
        <v>11</v>
      </c>
      <c r="D378" s="4" t="s">
        <v>275</v>
      </c>
      <c r="E378" s="6">
        <v>5.0000000000000001E-3</v>
      </c>
      <c r="F378" s="7">
        <v>47.25</v>
      </c>
      <c r="G378" s="7">
        <v>0.23624999999999999</v>
      </c>
    </row>
    <row r="379" spans="1:7" ht="15" customHeight="1">
      <c r="A379" s="1"/>
      <c r="B379" s="1"/>
      <c r="C379" s="1"/>
      <c r="D379" s="1"/>
      <c r="E379" s="130" t="s">
        <v>38</v>
      </c>
      <c r="F379" s="131"/>
      <c r="G379" s="8">
        <v>15.75</v>
      </c>
    </row>
    <row r="380" spans="1:7" ht="15" customHeight="1">
      <c r="A380" s="128" t="s">
        <v>3</v>
      </c>
      <c r="B380" s="129"/>
      <c r="C380" s="3" t="s">
        <v>4</v>
      </c>
      <c r="D380" s="3" t="s">
        <v>5</v>
      </c>
      <c r="E380" s="3" t="s">
        <v>6</v>
      </c>
      <c r="F380" s="3" t="s">
        <v>7</v>
      </c>
      <c r="G380" s="3" t="s">
        <v>8</v>
      </c>
    </row>
    <row r="381" spans="1:7" ht="36" customHeight="1">
      <c r="A381" s="4" t="s">
        <v>276</v>
      </c>
      <c r="B381" s="5" t="s">
        <v>277</v>
      </c>
      <c r="C381" s="4" t="s">
        <v>11</v>
      </c>
      <c r="D381" s="4" t="s">
        <v>49</v>
      </c>
      <c r="E381" s="6">
        <v>9.7999999999999997E-3</v>
      </c>
      <c r="F381" s="7">
        <v>521.75</v>
      </c>
      <c r="G381" s="7">
        <v>5.1131500000000001</v>
      </c>
    </row>
    <row r="382" spans="1:7" ht="15" customHeight="1">
      <c r="A382" s="4" t="s">
        <v>104</v>
      </c>
      <c r="B382" s="5" t="s">
        <v>105</v>
      </c>
      <c r="C382" s="4" t="s">
        <v>11</v>
      </c>
      <c r="D382" s="4" t="s">
        <v>12</v>
      </c>
      <c r="E382" s="6">
        <v>1.55</v>
      </c>
      <c r="F382" s="7">
        <v>21.61</v>
      </c>
      <c r="G382" s="7">
        <v>33.4955</v>
      </c>
    </row>
    <row r="383" spans="1:7" ht="15" customHeight="1">
      <c r="A383" s="4" t="s">
        <v>9</v>
      </c>
      <c r="B383" s="5" t="s">
        <v>10</v>
      </c>
      <c r="C383" s="4" t="s">
        <v>11</v>
      </c>
      <c r="D383" s="4" t="s">
        <v>12</v>
      </c>
      <c r="E383" s="6">
        <v>0.77500000000000002</v>
      </c>
      <c r="F383" s="7">
        <v>15.24</v>
      </c>
      <c r="G383" s="7">
        <v>11.811</v>
      </c>
    </row>
    <row r="384" spans="1:7" ht="15" customHeight="1">
      <c r="A384" s="1"/>
      <c r="B384" s="1"/>
      <c r="C384" s="1"/>
      <c r="D384" s="1"/>
      <c r="E384" s="130" t="s">
        <v>21</v>
      </c>
      <c r="F384" s="131"/>
      <c r="G384" s="8">
        <v>50.42</v>
      </c>
    </row>
    <row r="385" spans="1:7" ht="15" customHeight="1">
      <c r="A385" s="1"/>
      <c r="B385" s="1"/>
      <c r="C385" s="1"/>
      <c r="D385" s="1"/>
      <c r="E385" s="132" t="s">
        <v>22</v>
      </c>
      <c r="F385" s="133"/>
      <c r="G385" s="2">
        <v>66.14</v>
      </c>
    </row>
    <row r="386" spans="1:7" ht="9.9499999999999993" customHeight="1">
      <c r="A386" s="1"/>
      <c r="B386" s="1"/>
      <c r="C386" s="134" t="s">
        <v>1</v>
      </c>
      <c r="D386" s="135"/>
      <c r="E386" s="1"/>
      <c r="F386" s="1"/>
      <c r="G386" s="1"/>
    </row>
    <row r="387" spans="1:7" ht="20.100000000000001" customHeight="1">
      <c r="A387" s="136" t="s">
        <v>278</v>
      </c>
      <c r="B387" s="137"/>
      <c r="C387" s="137"/>
      <c r="D387" s="137"/>
      <c r="E387" s="137"/>
      <c r="F387" s="137"/>
      <c r="G387" s="137"/>
    </row>
    <row r="388" spans="1:7" ht="15" customHeight="1">
      <c r="A388" s="128" t="s">
        <v>24</v>
      </c>
      <c r="B388" s="129"/>
      <c r="C388" s="3" t="s">
        <v>4</v>
      </c>
      <c r="D388" s="3" t="s">
        <v>5</v>
      </c>
      <c r="E388" s="3" t="s">
        <v>6</v>
      </c>
      <c r="F388" s="3" t="s">
        <v>7</v>
      </c>
      <c r="G388" s="3" t="s">
        <v>8</v>
      </c>
    </row>
    <row r="389" spans="1:7" ht="20.100000000000001" customHeight="1">
      <c r="A389" s="4" t="s">
        <v>279</v>
      </c>
      <c r="B389" s="5" t="s">
        <v>280</v>
      </c>
      <c r="C389" s="4" t="s">
        <v>11</v>
      </c>
      <c r="D389" s="4" t="s">
        <v>275</v>
      </c>
      <c r="E389" s="6">
        <v>2.4299999999999999E-2</v>
      </c>
      <c r="F389" s="7">
        <v>54.95</v>
      </c>
      <c r="G389" s="7">
        <v>1.3352850000000001</v>
      </c>
    </row>
    <row r="390" spans="1:7" ht="20.100000000000001" customHeight="1">
      <c r="A390" s="4" t="s">
        <v>281</v>
      </c>
      <c r="B390" s="5" t="s">
        <v>282</v>
      </c>
      <c r="C390" s="4" t="s">
        <v>11</v>
      </c>
      <c r="D390" s="4" t="s">
        <v>60</v>
      </c>
      <c r="E390" s="6">
        <v>4.2119999999999997</v>
      </c>
      <c r="F390" s="7">
        <v>14.52</v>
      </c>
      <c r="G390" s="7">
        <v>61.158239999999999</v>
      </c>
    </row>
    <row r="391" spans="1:7" ht="20.100000000000001" customHeight="1">
      <c r="A391" s="4" t="s">
        <v>283</v>
      </c>
      <c r="B391" s="5" t="s">
        <v>284</v>
      </c>
      <c r="C391" s="4" t="s">
        <v>11</v>
      </c>
      <c r="D391" s="4" t="s">
        <v>27</v>
      </c>
      <c r="E391" s="6">
        <v>0.76039999999999996</v>
      </c>
      <c r="F391" s="7">
        <v>6.14</v>
      </c>
      <c r="G391" s="7">
        <v>4.6688559999999999</v>
      </c>
    </row>
    <row r="392" spans="1:7" ht="27.95" customHeight="1">
      <c r="A392" s="4" t="s">
        <v>285</v>
      </c>
      <c r="B392" s="5" t="s">
        <v>286</v>
      </c>
      <c r="C392" s="4" t="s">
        <v>11</v>
      </c>
      <c r="D392" s="4" t="s">
        <v>27</v>
      </c>
      <c r="E392" s="6">
        <v>1.9910000000000001</v>
      </c>
      <c r="F392" s="7">
        <v>6.97</v>
      </c>
      <c r="G392" s="7">
        <v>13.877269999999999</v>
      </c>
    </row>
    <row r="393" spans="1:7" ht="20.100000000000001" customHeight="1">
      <c r="A393" s="4" t="s">
        <v>287</v>
      </c>
      <c r="B393" s="5" t="s">
        <v>288</v>
      </c>
      <c r="C393" s="4" t="s">
        <v>11</v>
      </c>
      <c r="D393" s="4" t="s">
        <v>27</v>
      </c>
      <c r="E393" s="6">
        <v>2.5026999999999999</v>
      </c>
      <c r="F393" s="7">
        <v>0.16</v>
      </c>
      <c r="G393" s="7">
        <v>0.40043200000000001</v>
      </c>
    </row>
    <row r="394" spans="1:7" ht="20.100000000000001" customHeight="1">
      <c r="A394" s="4" t="s">
        <v>289</v>
      </c>
      <c r="B394" s="5" t="s">
        <v>290</v>
      </c>
      <c r="C394" s="4" t="s">
        <v>11</v>
      </c>
      <c r="D394" s="4" t="s">
        <v>27</v>
      </c>
      <c r="E394" s="6">
        <v>0.74070000000000003</v>
      </c>
      <c r="F394" s="7">
        <v>2.15</v>
      </c>
      <c r="G394" s="7">
        <v>1.5925050000000001</v>
      </c>
    </row>
    <row r="395" spans="1:7" ht="27.95" customHeight="1">
      <c r="A395" s="4" t="s">
        <v>291</v>
      </c>
      <c r="B395" s="5" t="s">
        <v>292</v>
      </c>
      <c r="C395" s="4" t="s">
        <v>11</v>
      </c>
      <c r="D395" s="4" t="s">
        <v>32</v>
      </c>
      <c r="E395" s="6">
        <v>1.0327</v>
      </c>
      <c r="F395" s="7">
        <v>2.89</v>
      </c>
      <c r="G395" s="7">
        <v>2.9845030000000001</v>
      </c>
    </row>
    <row r="396" spans="1:7" ht="20.100000000000001" customHeight="1">
      <c r="A396" s="4" t="s">
        <v>293</v>
      </c>
      <c r="B396" s="5" t="s">
        <v>294</v>
      </c>
      <c r="C396" s="4" t="s">
        <v>11</v>
      </c>
      <c r="D396" s="4" t="s">
        <v>52</v>
      </c>
      <c r="E396" s="6">
        <v>20.0077</v>
      </c>
      <c r="F396" s="7">
        <v>0.05</v>
      </c>
      <c r="G396" s="7">
        <v>1.0003850000000001</v>
      </c>
    </row>
    <row r="397" spans="1:7" ht="20.100000000000001" customHeight="1">
      <c r="A397" s="4" t="s">
        <v>295</v>
      </c>
      <c r="B397" s="5" t="s">
        <v>296</v>
      </c>
      <c r="C397" s="4" t="s">
        <v>11</v>
      </c>
      <c r="D397" s="4" t="s">
        <v>52</v>
      </c>
      <c r="E397" s="6">
        <v>20.0077</v>
      </c>
      <c r="F397" s="7">
        <v>0.11</v>
      </c>
      <c r="G397" s="7">
        <v>2.200847</v>
      </c>
    </row>
    <row r="398" spans="1:7" ht="20.100000000000001" customHeight="1">
      <c r="A398" s="4" t="s">
        <v>297</v>
      </c>
      <c r="B398" s="5" t="s">
        <v>298</v>
      </c>
      <c r="C398" s="4" t="s">
        <v>11</v>
      </c>
      <c r="D398" s="4" t="s">
        <v>52</v>
      </c>
      <c r="E398" s="6">
        <v>0.80759999999999998</v>
      </c>
      <c r="F398" s="7">
        <v>0.12</v>
      </c>
      <c r="G398" s="7">
        <v>9.6911999999999998E-2</v>
      </c>
    </row>
    <row r="399" spans="1:7" ht="15" customHeight="1">
      <c r="A399" s="1"/>
      <c r="B399" s="1"/>
      <c r="C399" s="1"/>
      <c r="D399" s="1"/>
      <c r="E399" s="130" t="s">
        <v>38</v>
      </c>
      <c r="F399" s="131"/>
      <c r="G399" s="8">
        <v>89.32</v>
      </c>
    </row>
    <row r="400" spans="1:7" ht="15" customHeight="1">
      <c r="A400" s="128" t="s">
        <v>3</v>
      </c>
      <c r="B400" s="129"/>
      <c r="C400" s="3" t="s">
        <v>4</v>
      </c>
      <c r="D400" s="3" t="s">
        <v>5</v>
      </c>
      <c r="E400" s="3" t="s">
        <v>6</v>
      </c>
      <c r="F400" s="3" t="s">
        <v>7</v>
      </c>
      <c r="G400" s="3" t="s">
        <v>8</v>
      </c>
    </row>
    <row r="401" spans="1:7" ht="20.100000000000001" customHeight="1">
      <c r="A401" s="4" t="s">
        <v>299</v>
      </c>
      <c r="B401" s="5" t="s">
        <v>300</v>
      </c>
      <c r="C401" s="4" t="s">
        <v>11</v>
      </c>
      <c r="D401" s="4" t="s">
        <v>12</v>
      </c>
      <c r="E401" s="6">
        <v>0.73680000000000001</v>
      </c>
      <c r="F401" s="7">
        <v>28.28</v>
      </c>
      <c r="G401" s="7">
        <v>20.836704000000001</v>
      </c>
    </row>
    <row r="402" spans="1:7" ht="15" customHeight="1">
      <c r="A402" s="4" t="s">
        <v>9</v>
      </c>
      <c r="B402" s="5" t="s">
        <v>10</v>
      </c>
      <c r="C402" s="4" t="s">
        <v>11</v>
      </c>
      <c r="D402" s="4" t="s">
        <v>12</v>
      </c>
      <c r="E402" s="6">
        <v>0.1842</v>
      </c>
      <c r="F402" s="7">
        <v>15.24</v>
      </c>
      <c r="G402" s="7">
        <v>2.8072080000000001</v>
      </c>
    </row>
    <row r="403" spans="1:7" ht="15" customHeight="1">
      <c r="A403" s="1"/>
      <c r="B403" s="1"/>
      <c r="C403" s="1"/>
      <c r="D403" s="1"/>
      <c r="E403" s="130" t="s">
        <v>21</v>
      </c>
      <c r="F403" s="131"/>
      <c r="G403" s="8">
        <v>23.65</v>
      </c>
    </row>
    <row r="404" spans="1:7" ht="15" customHeight="1">
      <c r="A404" s="1"/>
      <c r="B404" s="1"/>
      <c r="C404" s="1"/>
      <c r="D404" s="1"/>
      <c r="E404" s="132" t="s">
        <v>22</v>
      </c>
      <c r="F404" s="133"/>
      <c r="G404" s="2">
        <v>112.9</v>
      </c>
    </row>
    <row r="405" spans="1:7" ht="9.9499999999999993" customHeight="1">
      <c r="A405" s="1"/>
      <c r="B405" s="1"/>
      <c r="C405" s="134" t="s">
        <v>1</v>
      </c>
      <c r="D405" s="135"/>
      <c r="E405" s="1"/>
      <c r="F405" s="1"/>
      <c r="G405" s="1"/>
    </row>
    <row r="406" spans="1:7" ht="20.100000000000001" customHeight="1">
      <c r="A406" s="136" t="s">
        <v>301</v>
      </c>
      <c r="B406" s="137"/>
      <c r="C406" s="137"/>
      <c r="D406" s="137"/>
      <c r="E406" s="137"/>
      <c r="F406" s="137"/>
      <c r="G406" s="137"/>
    </row>
    <row r="407" spans="1:7" ht="15" customHeight="1">
      <c r="A407" s="128" t="s">
        <v>24</v>
      </c>
      <c r="B407" s="129"/>
      <c r="C407" s="3" t="s">
        <v>4</v>
      </c>
      <c r="D407" s="3" t="s">
        <v>5</v>
      </c>
      <c r="E407" s="3" t="s">
        <v>6</v>
      </c>
      <c r="F407" s="3" t="s">
        <v>7</v>
      </c>
      <c r="G407" s="3" t="s">
        <v>8</v>
      </c>
    </row>
    <row r="408" spans="1:7" ht="20.100000000000001" customHeight="1">
      <c r="A408" s="4" t="s">
        <v>171</v>
      </c>
      <c r="B408" s="5" t="s">
        <v>172</v>
      </c>
      <c r="C408" s="4" t="s">
        <v>11</v>
      </c>
      <c r="D408" s="4" t="s">
        <v>35</v>
      </c>
      <c r="E408" s="6">
        <v>5.0000000000000001E-3</v>
      </c>
      <c r="F408" s="7">
        <v>4.92</v>
      </c>
      <c r="G408" s="7">
        <v>2.46E-2</v>
      </c>
    </row>
    <row r="409" spans="1:7" ht="27.95" customHeight="1">
      <c r="A409" s="4" t="s">
        <v>187</v>
      </c>
      <c r="B409" s="5" t="s">
        <v>188</v>
      </c>
      <c r="C409" s="4" t="s">
        <v>11</v>
      </c>
      <c r="D409" s="4" t="s">
        <v>52</v>
      </c>
      <c r="E409" s="6">
        <v>6</v>
      </c>
      <c r="F409" s="7">
        <v>0.2</v>
      </c>
      <c r="G409" s="7">
        <v>1.2</v>
      </c>
    </row>
    <row r="410" spans="1:7" ht="15" customHeight="1">
      <c r="A410" s="1"/>
      <c r="B410" s="1"/>
      <c r="C410" s="1"/>
      <c r="D410" s="1"/>
      <c r="E410" s="130" t="s">
        <v>38</v>
      </c>
      <c r="F410" s="131"/>
      <c r="G410" s="8">
        <v>1.22</v>
      </c>
    </row>
    <row r="411" spans="1:7" ht="15" customHeight="1">
      <c r="A411" s="128" t="s">
        <v>3</v>
      </c>
      <c r="B411" s="129"/>
      <c r="C411" s="3" t="s">
        <v>4</v>
      </c>
      <c r="D411" s="3" t="s">
        <v>5</v>
      </c>
      <c r="E411" s="3" t="s">
        <v>6</v>
      </c>
      <c r="F411" s="3" t="s">
        <v>7</v>
      </c>
      <c r="G411" s="3" t="s">
        <v>8</v>
      </c>
    </row>
    <row r="412" spans="1:7" ht="36" customHeight="1">
      <c r="A412" s="4" t="s">
        <v>302</v>
      </c>
      <c r="B412" s="5" t="s">
        <v>303</v>
      </c>
      <c r="C412" s="4" t="s">
        <v>11</v>
      </c>
      <c r="D412" s="4" t="s">
        <v>49</v>
      </c>
      <c r="E412" s="6">
        <v>1.9E-3</v>
      </c>
      <c r="F412" s="7">
        <v>428.57</v>
      </c>
      <c r="G412" s="7">
        <v>0.81428299999999998</v>
      </c>
    </row>
    <row r="413" spans="1:7" ht="15" customHeight="1">
      <c r="A413" s="4" t="s">
        <v>104</v>
      </c>
      <c r="B413" s="5" t="s">
        <v>105</v>
      </c>
      <c r="C413" s="4" t="s">
        <v>11</v>
      </c>
      <c r="D413" s="4" t="s">
        <v>12</v>
      </c>
      <c r="E413" s="6">
        <v>9.4E-2</v>
      </c>
      <c r="F413" s="7">
        <v>21.61</v>
      </c>
      <c r="G413" s="7">
        <v>2.0313400000000001</v>
      </c>
    </row>
    <row r="414" spans="1:7" ht="15" customHeight="1">
      <c r="A414" s="4" t="s">
        <v>9</v>
      </c>
      <c r="B414" s="5" t="s">
        <v>10</v>
      </c>
      <c r="C414" s="4" t="s">
        <v>11</v>
      </c>
      <c r="D414" s="4" t="s">
        <v>12</v>
      </c>
      <c r="E414" s="6">
        <v>0.107</v>
      </c>
      <c r="F414" s="7">
        <v>15.24</v>
      </c>
      <c r="G414" s="7">
        <v>1.6306799999999999</v>
      </c>
    </row>
    <row r="415" spans="1:7" ht="20.100000000000001" customHeight="1">
      <c r="A415" s="4" t="s">
        <v>243</v>
      </c>
      <c r="B415" s="5" t="s">
        <v>244</v>
      </c>
      <c r="C415" s="4" t="s">
        <v>11</v>
      </c>
      <c r="D415" s="4" t="s">
        <v>60</v>
      </c>
      <c r="E415" s="6">
        <v>0.122</v>
      </c>
      <c r="F415" s="7">
        <v>93.33</v>
      </c>
      <c r="G415" s="7">
        <v>11.38626</v>
      </c>
    </row>
    <row r="416" spans="1:7" ht="27.95" customHeight="1">
      <c r="A416" s="4" t="s">
        <v>198</v>
      </c>
      <c r="B416" s="5" t="s">
        <v>199</v>
      </c>
      <c r="C416" s="4" t="s">
        <v>11</v>
      </c>
      <c r="D416" s="4" t="s">
        <v>32</v>
      </c>
      <c r="E416" s="6">
        <v>0.308</v>
      </c>
      <c r="F416" s="7">
        <v>7.47</v>
      </c>
      <c r="G416" s="7">
        <v>2.3007599999999999</v>
      </c>
    </row>
    <row r="417" spans="1:7" ht="27.95" customHeight="1">
      <c r="A417" s="4" t="s">
        <v>304</v>
      </c>
      <c r="B417" s="5" t="s">
        <v>305</v>
      </c>
      <c r="C417" s="4" t="s">
        <v>11</v>
      </c>
      <c r="D417" s="4" t="s">
        <v>49</v>
      </c>
      <c r="E417" s="6">
        <v>1.2E-2</v>
      </c>
      <c r="F417" s="7">
        <v>360.34</v>
      </c>
      <c r="G417" s="7">
        <v>4.3240800000000004</v>
      </c>
    </row>
    <row r="418" spans="1:7" ht="15" customHeight="1">
      <c r="A418" s="1"/>
      <c r="B418" s="1"/>
      <c r="C418" s="1"/>
      <c r="D418" s="1"/>
      <c r="E418" s="130" t="s">
        <v>21</v>
      </c>
      <c r="F418" s="131"/>
      <c r="G418" s="8">
        <v>22.48</v>
      </c>
    </row>
    <row r="419" spans="1:7" ht="15" customHeight="1">
      <c r="A419" s="1"/>
      <c r="B419" s="1"/>
      <c r="C419" s="1"/>
      <c r="D419" s="1"/>
      <c r="E419" s="132" t="s">
        <v>22</v>
      </c>
      <c r="F419" s="133"/>
      <c r="G419" s="2">
        <v>23.69</v>
      </c>
    </row>
    <row r="420" spans="1:7" ht="9.9499999999999993" customHeight="1">
      <c r="A420" s="1"/>
      <c r="B420" s="1"/>
      <c r="C420" s="134" t="s">
        <v>1</v>
      </c>
      <c r="D420" s="135"/>
      <c r="E420" s="1"/>
      <c r="F420" s="1"/>
      <c r="G420" s="1"/>
    </row>
    <row r="421" spans="1:7" ht="20.100000000000001" customHeight="1">
      <c r="A421" s="136" t="s">
        <v>306</v>
      </c>
      <c r="B421" s="137"/>
      <c r="C421" s="137"/>
      <c r="D421" s="137"/>
      <c r="E421" s="137"/>
      <c r="F421" s="137"/>
      <c r="G421" s="137"/>
    </row>
    <row r="422" spans="1:7" ht="15" customHeight="1">
      <c r="A422" s="128" t="s">
        <v>24</v>
      </c>
      <c r="B422" s="129"/>
      <c r="C422" s="3" t="s">
        <v>4</v>
      </c>
      <c r="D422" s="3" t="s">
        <v>5</v>
      </c>
      <c r="E422" s="3" t="s">
        <v>6</v>
      </c>
      <c r="F422" s="3" t="s">
        <v>7</v>
      </c>
      <c r="G422" s="3" t="s">
        <v>8</v>
      </c>
    </row>
    <row r="423" spans="1:7" ht="20.100000000000001" customHeight="1">
      <c r="A423" s="4" t="s">
        <v>171</v>
      </c>
      <c r="B423" s="5" t="s">
        <v>172</v>
      </c>
      <c r="C423" s="4" t="s">
        <v>11</v>
      </c>
      <c r="D423" s="4" t="s">
        <v>35</v>
      </c>
      <c r="E423" s="6">
        <v>6.0000000000000001E-3</v>
      </c>
      <c r="F423" s="7">
        <v>4.92</v>
      </c>
      <c r="G423" s="7">
        <v>2.9520000000000001E-2</v>
      </c>
    </row>
    <row r="424" spans="1:7" ht="27.95" customHeight="1">
      <c r="A424" s="4" t="s">
        <v>187</v>
      </c>
      <c r="B424" s="5" t="s">
        <v>188</v>
      </c>
      <c r="C424" s="4" t="s">
        <v>11</v>
      </c>
      <c r="D424" s="4" t="s">
        <v>52</v>
      </c>
      <c r="E424" s="6">
        <v>6</v>
      </c>
      <c r="F424" s="7">
        <v>0.2</v>
      </c>
      <c r="G424" s="7">
        <v>1.2</v>
      </c>
    </row>
    <row r="425" spans="1:7" ht="15" customHeight="1">
      <c r="A425" s="1"/>
      <c r="B425" s="1"/>
      <c r="C425" s="1"/>
      <c r="D425" s="1"/>
      <c r="E425" s="130" t="s">
        <v>38</v>
      </c>
      <c r="F425" s="131"/>
      <c r="G425" s="8">
        <v>1.23</v>
      </c>
    </row>
    <row r="426" spans="1:7" ht="15" customHeight="1">
      <c r="A426" s="128" t="s">
        <v>3</v>
      </c>
      <c r="B426" s="129"/>
      <c r="C426" s="3" t="s">
        <v>4</v>
      </c>
      <c r="D426" s="3" t="s">
        <v>5</v>
      </c>
      <c r="E426" s="3" t="s">
        <v>6</v>
      </c>
      <c r="F426" s="3" t="s">
        <v>7</v>
      </c>
      <c r="G426" s="3" t="s">
        <v>8</v>
      </c>
    </row>
    <row r="427" spans="1:7" ht="36" customHeight="1">
      <c r="A427" s="4" t="s">
        <v>302</v>
      </c>
      <c r="B427" s="5" t="s">
        <v>303</v>
      </c>
      <c r="C427" s="4" t="s">
        <v>11</v>
      </c>
      <c r="D427" s="4" t="s">
        <v>49</v>
      </c>
      <c r="E427" s="6">
        <v>1.9E-3</v>
      </c>
      <c r="F427" s="7">
        <v>428.57</v>
      </c>
      <c r="G427" s="7">
        <v>0.81428299999999998</v>
      </c>
    </row>
    <row r="428" spans="1:7" ht="15" customHeight="1">
      <c r="A428" s="4" t="s">
        <v>104</v>
      </c>
      <c r="B428" s="5" t="s">
        <v>105</v>
      </c>
      <c r="C428" s="4" t="s">
        <v>11</v>
      </c>
      <c r="D428" s="4" t="s">
        <v>12</v>
      </c>
      <c r="E428" s="6">
        <v>8.4000000000000005E-2</v>
      </c>
      <c r="F428" s="7">
        <v>21.61</v>
      </c>
      <c r="G428" s="7">
        <v>1.81524</v>
      </c>
    </row>
    <row r="429" spans="1:7" ht="15" customHeight="1">
      <c r="A429" s="4" t="s">
        <v>9</v>
      </c>
      <c r="B429" s="5" t="s">
        <v>10</v>
      </c>
      <c r="C429" s="4" t="s">
        <v>11</v>
      </c>
      <c r="D429" s="4" t="s">
        <v>12</v>
      </c>
      <c r="E429" s="6">
        <v>0.10199999999999999</v>
      </c>
      <c r="F429" s="7">
        <v>15.24</v>
      </c>
      <c r="G429" s="7">
        <v>1.5544800000000001</v>
      </c>
    </row>
    <row r="430" spans="1:7" ht="20.100000000000001" customHeight="1">
      <c r="A430" s="4" t="s">
        <v>243</v>
      </c>
      <c r="B430" s="5" t="s">
        <v>244</v>
      </c>
      <c r="C430" s="4" t="s">
        <v>11</v>
      </c>
      <c r="D430" s="4" t="s">
        <v>60</v>
      </c>
      <c r="E430" s="6">
        <v>0.17</v>
      </c>
      <c r="F430" s="7">
        <v>93.33</v>
      </c>
      <c r="G430" s="7">
        <v>15.866099999999999</v>
      </c>
    </row>
    <row r="431" spans="1:7" ht="27.95" customHeight="1">
      <c r="A431" s="4" t="s">
        <v>307</v>
      </c>
      <c r="B431" s="5" t="s">
        <v>308</v>
      </c>
      <c r="C431" s="4" t="s">
        <v>11</v>
      </c>
      <c r="D431" s="4" t="s">
        <v>32</v>
      </c>
      <c r="E431" s="6">
        <v>0.49</v>
      </c>
      <c r="F431" s="7">
        <v>7.29</v>
      </c>
      <c r="G431" s="7">
        <v>3.5720999999999998</v>
      </c>
    </row>
    <row r="432" spans="1:7" ht="27.95" customHeight="1">
      <c r="A432" s="4" t="s">
        <v>304</v>
      </c>
      <c r="B432" s="5" t="s">
        <v>305</v>
      </c>
      <c r="C432" s="4" t="s">
        <v>11</v>
      </c>
      <c r="D432" s="4" t="s">
        <v>49</v>
      </c>
      <c r="E432" s="6">
        <v>1.7999999999999999E-2</v>
      </c>
      <c r="F432" s="7">
        <v>360.34</v>
      </c>
      <c r="G432" s="7">
        <v>6.4861199999999997</v>
      </c>
    </row>
    <row r="433" spans="1:7" ht="15" customHeight="1">
      <c r="A433" s="1"/>
      <c r="B433" s="1"/>
      <c r="C433" s="1"/>
      <c r="D433" s="1"/>
      <c r="E433" s="130" t="s">
        <v>21</v>
      </c>
      <c r="F433" s="131"/>
      <c r="G433" s="8">
        <v>30.11</v>
      </c>
    </row>
    <row r="434" spans="1:7" ht="15" customHeight="1">
      <c r="A434" s="1"/>
      <c r="B434" s="1"/>
      <c r="C434" s="1"/>
      <c r="D434" s="1"/>
      <c r="E434" s="132" t="s">
        <v>22</v>
      </c>
      <c r="F434" s="133"/>
      <c r="G434" s="2">
        <v>31.3</v>
      </c>
    </row>
    <row r="435" spans="1:7" ht="9.9499999999999993" customHeight="1">
      <c r="A435" s="1"/>
      <c r="B435" s="1"/>
      <c r="C435" s="134" t="s">
        <v>1</v>
      </c>
      <c r="D435" s="135"/>
      <c r="E435" s="1"/>
      <c r="F435" s="1"/>
      <c r="G435" s="1"/>
    </row>
    <row r="436" spans="1:7" ht="20.100000000000001" customHeight="1">
      <c r="A436" s="136" t="s">
        <v>309</v>
      </c>
      <c r="B436" s="137"/>
      <c r="C436" s="137"/>
      <c r="D436" s="137"/>
      <c r="E436" s="137"/>
      <c r="F436" s="137"/>
      <c r="G436" s="137"/>
    </row>
    <row r="437" spans="1:7" ht="15" customHeight="1">
      <c r="A437" s="128" t="s">
        <v>24</v>
      </c>
      <c r="B437" s="129"/>
      <c r="C437" s="3" t="s">
        <v>4</v>
      </c>
      <c r="D437" s="3" t="s">
        <v>5</v>
      </c>
      <c r="E437" s="3" t="s">
        <v>6</v>
      </c>
      <c r="F437" s="3" t="s">
        <v>7</v>
      </c>
      <c r="G437" s="3" t="s">
        <v>8</v>
      </c>
    </row>
    <row r="438" spans="1:7" ht="20.100000000000001" customHeight="1">
      <c r="A438" s="4" t="s">
        <v>171</v>
      </c>
      <c r="B438" s="5" t="s">
        <v>172</v>
      </c>
      <c r="C438" s="4" t="s">
        <v>11</v>
      </c>
      <c r="D438" s="4" t="s">
        <v>35</v>
      </c>
      <c r="E438" s="6">
        <v>7.0000000000000001E-3</v>
      </c>
      <c r="F438" s="7">
        <v>4.92</v>
      </c>
      <c r="G438" s="7">
        <v>3.4439999999999998E-2</v>
      </c>
    </row>
    <row r="439" spans="1:7" ht="27.95" customHeight="1">
      <c r="A439" s="4" t="s">
        <v>187</v>
      </c>
      <c r="B439" s="5" t="s">
        <v>188</v>
      </c>
      <c r="C439" s="4" t="s">
        <v>11</v>
      </c>
      <c r="D439" s="4" t="s">
        <v>52</v>
      </c>
      <c r="E439" s="6">
        <v>6</v>
      </c>
      <c r="F439" s="7">
        <v>0.2</v>
      </c>
      <c r="G439" s="7">
        <v>1.2</v>
      </c>
    </row>
    <row r="440" spans="1:7" ht="15" customHeight="1">
      <c r="A440" s="1"/>
      <c r="B440" s="1"/>
      <c r="C440" s="1"/>
      <c r="D440" s="1"/>
      <c r="E440" s="130" t="s">
        <v>38</v>
      </c>
      <c r="F440" s="131"/>
      <c r="G440" s="8">
        <v>1.23</v>
      </c>
    </row>
    <row r="441" spans="1:7" ht="15" customHeight="1">
      <c r="A441" s="128" t="s">
        <v>3</v>
      </c>
      <c r="B441" s="129"/>
      <c r="C441" s="3" t="s">
        <v>4</v>
      </c>
      <c r="D441" s="3" t="s">
        <v>5</v>
      </c>
      <c r="E441" s="3" t="s">
        <v>6</v>
      </c>
      <c r="F441" s="3" t="s">
        <v>7</v>
      </c>
      <c r="G441" s="3" t="s">
        <v>8</v>
      </c>
    </row>
    <row r="442" spans="1:7" ht="36" customHeight="1">
      <c r="A442" s="4" t="s">
        <v>302</v>
      </c>
      <c r="B442" s="5" t="s">
        <v>303</v>
      </c>
      <c r="C442" s="4" t="s">
        <v>11</v>
      </c>
      <c r="D442" s="4" t="s">
        <v>49</v>
      </c>
      <c r="E442" s="6">
        <v>1.9E-3</v>
      </c>
      <c r="F442" s="7">
        <v>428.57</v>
      </c>
      <c r="G442" s="7">
        <v>0.81428299999999998</v>
      </c>
    </row>
    <row r="443" spans="1:7" ht="15" customHeight="1">
      <c r="A443" s="4" t="s">
        <v>104</v>
      </c>
      <c r="B443" s="5" t="s">
        <v>105</v>
      </c>
      <c r="C443" s="4" t="s">
        <v>11</v>
      </c>
      <c r="D443" s="4" t="s">
        <v>12</v>
      </c>
      <c r="E443" s="6">
        <v>6.8000000000000005E-2</v>
      </c>
      <c r="F443" s="7">
        <v>21.61</v>
      </c>
      <c r="G443" s="7">
        <v>1.4694799999999999</v>
      </c>
    </row>
    <row r="444" spans="1:7" ht="15" customHeight="1">
      <c r="A444" s="4" t="s">
        <v>9</v>
      </c>
      <c r="B444" s="5" t="s">
        <v>10</v>
      </c>
      <c r="C444" s="4" t="s">
        <v>11</v>
      </c>
      <c r="D444" s="4" t="s">
        <v>12</v>
      </c>
      <c r="E444" s="6">
        <v>9.4E-2</v>
      </c>
      <c r="F444" s="7">
        <v>15.24</v>
      </c>
      <c r="G444" s="7">
        <v>1.4325600000000001</v>
      </c>
    </row>
    <row r="445" spans="1:7" ht="20.100000000000001" customHeight="1">
      <c r="A445" s="4" t="s">
        <v>243</v>
      </c>
      <c r="B445" s="5" t="s">
        <v>244</v>
      </c>
      <c r="C445" s="4" t="s">
        <v>11</v>
      </c>
      <c r="D445" s="4" t="s">
        <v>60</v>
      </c>
      <c r="E445" s="6">
        <v>0.217</v>
      </c>
      <c r="F445" s="7">
        <v>93.33</v>
      </c>
      <c r="G445" s="7">
        <v>20.252610000000001</v>
      </c>
    </row>
    <row r="446" spans="1:7" ht="27.95" customHeight="1">
      <c r="A446" s="4" t="s">
        <v>249</v>
      </c>
      <c r="B446" s="5" t="s">
        <v>250</v>
      </c>
      <c r="C446" s="4" t="s">
        <v>11</v>
      </c>
      <c r="D446" s="4" t="s">
        <v>32</v>
      </c>
      <c r="E446" s="6">
        <v>0.79</v>
      </c>
      <c r="F446" s="7">
        <v>7.11</v>
      </c>
      <c r="G446" s="7">
        <v>5.6169000000000002</v>
      </c>
    </row>
    <row r="447" spans="1:7" ht="27.95" customHeight="1">
      <c r="A447" s="4" t="s">
        <v>304</v>
      </c>
      <c r="B447" s="5" t="s">
        <v>305</v>
      </c>
      <c r="C447" s="4" t="s">
        <v>11</v>
      </c>
      <c r="D447" s="4" t="s">
        <v>49</v>
      </c>
      <c r="E447" s="6">
        <v>2.4E-2</v>
      </c>
      <c r="F447" s="7">
        <v>360.34</v>
      </c>
      <c r="G447" s="7">
        <v>8.6481600000000007</v>
      </c>
    </row>
    <row r="448" spans="1:7" ht="15" customHeight="1">
      <c r="A448" s="1"/>
      <c r="B448" s="1"/>
      <c r="C448" s="1"/>
      <c r="D448" s="1"/>
      <c r="E448" s="130" t="s">
        <v>21</v>
      </c>
      <c r="F448" s="131"/>
      <c r="G448" s="8">
        <v>38.229999999999997</v>
      </c>
    </row>
    <row r="449" spans="1:7" ht="15" customHeight="1">
      <c r="A449" s="1"/>
      <c r="B449" s="1"/>
      <c r="C449" s="1"/>
      <c r="D449" s="1"/>
      <c r="E449" s="132" t="s">
        <v>22</v>
      </c>
      <c r="F449" s="133"/>
      <c r="G449" s="2">
        <v>39.43</v>
      </c>
    </row>
    <row r="450" spans="1:7" ht="9.9499999999999993" customHeight="1">
      <c r="A450" s="1"/>
      <c r="B450" s="1"/>
      <c r="C450" s="134" t="s">
        <v>1</v>
      </c>
      <c r="D450" s="135"/>
      <c r="E450" s="1"/>
      <c r="F450" s="1"/>
      <c r="G450" s="1"/>
    </row>
    <row r="451" spans="1:7" ht="20.100000000000001" customHeight="1">
      <c r="A451" s="136" t="s">
        <v>310</v>
      </c>
      <c r="B451" s="137"/>
      <c r="C451" s="137"/>
      <c r="D451" s="137"/>
      <c r="E451" s="137"/>
      <c r="F451" s="137"/>
      <c r="G451" s="137"/>
    </row>
    <row r="452" spans="1:7" ht="15" customHeight="1">
      <c r="A452" s="128" t="s">
        <v>24</v>
      </c>
      <c r="B452" s="129"/>
      <c r="C452" s="3" t="s">
        <v>4</v>
      </c>
      <c r="D452" s="3" t="s">
        <v>5</v>
      </c>
      <c r="E452" s="3" t="s">
        <v>6</v>
      </c>
      <c r="F452" s="3" t="s">
        <v>7</v>
      </c>
      <c r="G452" s="3" t="s">
        <v>8</v>
      </c>
    </row>
    <row r="453" spans="1:7" ht="20.100000000000001" customHeight="1">
      <c r="A453" s="4" t="s">
        <v>171</v>
      </c>
      <c r="B453" s="5" t="s">
        <v>172</v>
      </c>
      <c r="C453" s="4" t="s">
        <v>11</v>
      </c>
      <c r="D453" s="4" t="s">
        <v>35</v>
      </c>
      <c r="E453" s="6">
        <v>6.0000000000000001E-3</v>
      </c>
      <c r="F453" s="7">
        <v>4.92</v>
      </c>
      <c r="G453" s="7">
        <v>2.9520000000000001E-2</v>
      </c>
    </row>
    <row r="454" spans="1:7" ht="27.95" customHeight="1">
      <c r="A454" s="4" t="s">
        <v>187</v>
      </c>
      <c r="B454" s="5" t="s">
        <v>188</v>
      </c>
      <c r="C454" s="4" t="s">
        <v>11</v>
      </c>
      <c r="D454" s="4" t="s">
        <v>52</v>
      </c>
      <c r="E454" s="6">
        <v>6</v>
      </c>
      <c r="F454" s="7">
        <v>0.2</v>
      </c>
      <c r="G454" s="7">
        <v>1.2</v>
      </c>
    </row>
    <row r="455" spans="1:7" ht="15" customHeight="1">
      <c r="A455" s="1"/>
      <c r="B455" s="1"/>
      <c r="C455" s="1"/>
      <c r="D455" s="1"/>
      <c r="E455" s="130" t="s">
        <v>38</v>
      </c>
      <c r="F455" s="131"/>
      <c r="G455" s="8">
        <v>1.23</v>
      </c>
    </row>
    <row r="456" spans="1:7" ht="15" customHeight="1">
      <c r="A456" s="128" t="s">
        <v>3</v>
      </c>
      <c r="B456" s="129"/>
      <c r="C456" s="3" t="s">
        <v>4</v>
      </c>
      <c r="D456" s="3" t="s">
        <v>5</v>
      </c>
      <c r="E456" s="3" t="s">
        <v>6</v>
      </c>
      <c r="F456" s="3" t="s">
        <v>7</v>
      </c>
      <c r="G456" s="3" t="s">
        <v>8</v>
      </c>
    </row>
    <row r="457" spans="1:7" ht="36" customHeight="1">
      <c r="A457" s="4" t="s">
        <v>302</v>
      </c>
      <c r="B457" s="5" t="s">
        <v>303</v>
      </c>
      <c r="C457" s="4" t="s">
        <v>11</v>
      </c>
      <c r="D457" s="4" t="s">
        <v>49</v>
      </c>
      <c r="E457" s="6">
        <v>1.9E-3</v>
      </c>
      <c r="F457" s="7">
        <v>428.57</v>
      </c>
      <c r="G457" s="7">
        <v>0.81428299999999998</v>
      </c>
    </row>
    <row r="458" spans="1:7" ht="15" customHeight="1">
      <c r="A458" s="4" t="s">
        <v>104</v>
      </c>
      <c r="B458" s="5" t="s">
        <v>105</v>
      </c>
      <c r="C458" s="4" t="s">
        <v>11</v>
      </c>
      <c r="D458" s="4" t="s">
        <v>12</v>
      </c>
      <c r="E458" s="6">
        <v>8.4000000000000005E-2</v>
      </c>
      <c r="F458" s="7">
        <v>21.61</v>
      </c>
      <c r="G458" s="7">
        <v>1.81524</v>
      </c>
    </row>
    <row r="459" spans="1:7" ht="15" customHeight="1">
      <c r="A459" s="4" t="s">
        <v>9</v>
      </c>
      <c r="B459" s="5" t="s">
        <v>10</v>
      </c>
      <c r="C459" s="4" t="s">
        <v>11</v>
      </c>
      <c r="D459" s="4" t="s">
        <v>12</v>
      </c>
      <c r="E459" s="6">
        <v>0.10199999999999999</v>
      </c>
      <c r="F459" s="7">
        <v>15.24</v>
      </c>
      <c r="G459" s="7">
        <v>1.5544800000000001</v>
      </c>
    </row>
    <row r="460" spans="1:7" ht="20.100000000000001" customHeight="1">
      <c r="A460" s="4" t="s">
        <v>243</v>
      </c>
      <c r="B460" s="5" t="s">
        <v>244</v>
      </c>
      <c r="C460" s="4" t="s">
        <v>11</v>
      </c>
      <c r="D460" s="4" t="s">
        <v>60</v>
      </c>
      <c r="E460" s="6">
        <v>0.16400000000000001</v>
      </c>
      <c r="F460" s="7">
        <v>93.33</v>
      </c>
      <c r="G460" s="7">
        <v>15.30612</v>
      </c>
    </row>
    <row r="461" spans="1:7" ht="27.95" customHeight="1">
      <c r="A461" s="4" t="s">
        <v>307</v>
      </c>
      <c r="B461" s="5" t="s">
        <v>308</v>
      </c>
      <c r="C461" s="4" t="s">
        <v>11</v>
      </c>
      <c r="D461" s="4" t="s">
        <v>32</v>
      </c>
      <c r="E461" s="6">
        <v>0.49</v>
      </c>
      <c r="F461" s="7">
        <v>7.29</v>
      </c>
      <c r="G461" s="7">
        <v>3.5720999999999998</v>
      </c>
    </row>
    <row r="462" spans="1:7" ht="27.95" customHeight="1">
      <c r="A462" s="4" t="s">
        <v>304</v>
      </c>
      <c r="B462" s="5" t="s">
        <v>305</v>
      </c>
      <c r="C462" s="4" t="s">
        <v>11</v>
      </c>
      <c r="D462" s="4" t="s">
        <v>49</v>
      </c>
      <c r="E462" s="6">
        <v>1.7999999999999999E-2</v>
      </c>
      <c r="F462" s="7">
        <v>360.34</v>
      </c>
      <c r="G462" s="7">
        <v>6.4861199999999997</v>
      </c>
    </row>
    <row r="463" spans="1:7" ht="15" customHeight="1">
      <c r="A463" s="1"/>
      <c r="B463" s="1"/>
      <c r="C463" s="1"/>
      <c r="D463" s="1"/>
      <c r="E463" s="130" t="s">
        <v>21</v>
      </c>
      <c r="F463" s="131"/>
      <c r="G463" s="8">
        <v>29.55</v>
      </c>
    </row>
    <row r="464" spans="1:7" ht="15" customHeight="1">
      <c r="A464" s="1"/>
      <c r="B464" s="1"/>
      <c r="C464" s="1"/>
      <c r="D464" s="1"/>
      <c r="E464" s="132" t="s">
        <v>22</v>
      </c>
      <c r="F464" s="133"/>
      <c r="G464" s="2">
        <v>30.74</v>
      </c>
    </row>
    <row r="465" spans="1:7" ht="9.9499999999999993" customHeight="1">
      <c r="A465" s="1"/>
      <c r="B465" s="1"/>
      <c r="C465" s="134" t="s">
        <v>1</v>
      </c>
      <c r="D465" s="135"/>
      <c r="E465" s="1"/>
      <c r="F465" s="1"/>
      <c r="G465" s="1"/>
    </row>
    <row r="466" spans="1:7" ht="20.100000000000001" customHeight="1">
      <c r="A466" s="136" t="s">
        <v>311</v>
      </c>
      <c r="B466" s="137"/>
      <c r="C466" s="137"/>
      <c r="D466" s="137"/>
      <c r="E466" s="137"/>
      <c r="F466" s="137"/>
      <c r="G466" s="137"/>
    </row>
    <row r="467" spans="1:7" ht="15" customHeight="1">
      <c r="A467" s="128" t="s">
        <v>24</v>
      </c>
      <c r="B467" s="129"/>
      <c r="C467" s="3" t="s">
        <v>4</v>
      </c>
      <c r="D467" s="3" t="s">
        <v>5</v>
      </c>
      <c r="E467" s="3" t="s">
        <v>6</v>
      </c>
      <c r="F467" s="3" t="s">
        <v>7</v>
      </c>
      <c r="G467" s="3" t="s">
        <v>8</v>
      </c>
    </row>
    <row r="468" spans="1:7" ht="20.100000000000001" customHeight="1">
      <c r="A468" s="4" t="s">
        <v>171</v>
      </c>
      <c r="B468" s="5" t="s">
        <v>172</v>
      </c>
      <c r="C468" s="4" t="s">
        <v>11</v>
      </c>
      <c r="D468" s="4" t="s">
        <v>35</v>
      </c>
      <c r="E468" s="6">
        <v>7.0000000000000001E-3</v>
      </c>
      <c r="F468" s="7">
        <v>4.92</v>
      </c>
      <c r="G468" s="7">
        <v>3.4439999999999998E-2</v>
      </c>
    </row>
    <row r="469" spans="1:7" ht="27.95" customHeight="1">
      <c r="A469" s="4" t="s">
        <v>187</v>
      </c>
      <c r="B469" s="5" t="s">
        <v>188</v>
      </c>
      <c r="C469" s="4" t="s">
        <v>11</v>
      </c>
      <c r="D469" s="4" t="s">
        <v>52</v>
      </c>
      <c r="E469" s="6">
        <v>6</v>
      </c>
      <c r="F469" s="7">
        <v>0.2</v>
      </c>
      <c r="G469" s="7">
        <v>1.2</v>
      </c>
    </row>
    <row r="470" spans="1:7" ht="15" customHeight="1">
      <c r="A470" s="1"/>
      <c r="B470" s="1"/>
      <c r="C470" s="1"/>
      <c r="D470" s="1"/>
      <c r="E470" s="130" t="s">
        <v>38</v>
      </c>
      <c r="F470" s="131"/>
      <c r="G470" s="8">
        <v>1.23</v>
      </c>
    </row>
    <row r="471" spans="1:7" ht="15" customHeight="1">
      <c r="A471" s="128" t="s">
        <v>3</v>
      </c>
      <c r="B471" s="129"/>
      <c r="C471" s="3" t="s">
        <v>4</v>
      </c>
      <c r="D471" s="3" t="s">
        <v>5</v>
      </c>
      <c r="E471" s="3" t="s">
        <v>6</v>
      </c>
      <c r="F471" s="3" t="s">
        <v>7</v>
      </c>
      <c r="G471" s="3" t="s">
        <v>8</v>
      </c>
    </row>
    <row r="472" spans="1:7" ht="36" customHeight="1">
      <c r="A472" s="4" t="s">
        <v>302</v>
      </c>
      <c r="B472" s="5" t="s">
        <v>303</v>
      </c>
      <c r="C472" s="4" t="s">
        <v>11</v>
      </c>
      <c r="D472" s="4" t="s">
        <v>49</v>
      </c>
      <c r="E472" s="6">
        <v>1.9E-3</v>
      </c>
      <c r="F472" s="7">
        <v>428.57</v>
      </c>
      <c r="G472" s="7">
        <v>0.81428299999999998</v>
      </c>
    </row>
    <row r="473" spans="1:7" ht="15" customHeight="1">
      <c r="A473" s="4" t="s">
        <v>104</v>
      </c>
      <c r="B473" s="5" t="s">
        <v>105</v>
      </c>
      <c r="C473" s="4" t="s">
        <v>11</v>
      </c>
      <c r="D473" s="4" t="s">
        <v>12</v>
      </c>
      <c r="E473" s="6">
        <v>6.8000000000000005E-2</v>
      </c>
      <c r="F473" s="7">
        <v>21.61</v>
      </c>
      <c r="G473" s="7">
        <v>1.4694799999999999</v>
      </c>
    </row>
    <row r="474" spans="1:7" ht="15" customHeight="1">
      <c r="A474" s="4" t="s">
        <v>9</v>
      </c>
      <c r="B474" s="5" t="s">
        <v>10</v>
      </c>
      <c r="C474" s="4" t="s">
        <v>11</v>
      </c>
      <c r="D474" s="4" t="s">
        <v>12</v>
      </c>
      <c r="E474" s="6">
        <v>9.4E-2</v>
      </c>
      <c r="F474" s="7">
        <v>15.24</v>
      </c>
      <c r="G474" s="7">
        <v>1.4325600000000001</v>
      </c>
    </row>
    <row r="475" spans="1:7" ht="20.100000000000001" customHeight="1">
      <c r="A475" s="4" t="s">
        <v>243</v>
      </c>
      <c r="B475" s="5" t="s">
        <v>244</v>
      </c>
      <c r="C475" s="4" t="s">
        <v>11</v>
      </c>
      <c r="D475" s="4" t="s">
        <v>60</v>
      </c>
      <c r="E475" s="6">
        <v>0.21299999999999999</v>
      </c>
      <c r="F475" s="7">
        <v>93.33</v>
      </c>
      <c r="G475" s="7">
        <v>19.879290000000001</v>
      </c>
    </row>
    <row r="476" spans="1:7" ht="27.95" customHeight="1">
      <c r="A476" s="4" t="s">
        <v>307</v>
      </c>
      <c r="B476" s="5" t="s">
        <v>308</v>
      </c>
      <c r="C476" s="4" t="s">
        <v>11</v>
      </c>
      <c r="D476" s="4" t="s">
        <v>32</v>
      </c>
      <c r="E476" s="6">
        <v>0.49</v>
      </c>
      <c r="F476" s="7">
        <v>7.29</v>
      </c>
      <c r="G476" s="7">
        <v>3.5720999999999998</v>
      </c>
    </row>
    <row r="477" spans="1:7" ht="27.95" customHeight="1">
      <c r="A477" s="4" t="s">
        <v>304</v>
      </c>
      <c r="B477" s="5" t="s">
        <v>305</v>
      </c>
      <c r="C477" s="4" t="s">
        <v>11</v>
      </c>
      <c r="D477" s="4" t="s">
        <v>49</v>
      </c>
      <c r="E477" s="6">
        <v>2.4E-2</v>
      </c>
      <c r="F477" s="7">
        <v>360.34</v>
      </c>
      <c r="G477" s="7">
        <v>8.6481600000000007</v>
      </c>
    </row>
    <row r="478" spans="1:7" ht="15" customHeight="1">
      <c r="A478" s="1"/>
      <c r="B478" s="1"/>
      <c r="C478" s="1"/>
      <c r="D478" s="1"/>
      <c r="E478" s="130" t="s">
        <v>21</v>
      </c>
      <c r="F478" s="131"/>
      <c r="G478" s="8">
        <v>35.81</v>
      </c>
    </row>
    <row r="479" spans="1:7" ht="15" customHeight="1">
      <c r="A479" s="1"/>
      <c r="B479" s="1"/>
      <c r="C479" s="1"/>
      <c r="D479" s="1"/>
      <c r="E479" s="132" t="s">
        <v>22</v>
      </c>
      <c r="F479" s="133"/>
      <c r="G479" s="2">
        <v>37.01</v>
      </c>
    </row>
    <row r="480" spans="1:7" ht="9.9499999999999993" customHeight="1">
      <c r="A480" s="1"/>
      <c r="B480" s="1"/>
      <c r="C480" s="134" t="s">
        <v>1</v>
      </c>
      <c r="D480" s="135"/>
      <c r="E480" s="1"/>
      <c r="F480" s="1"/>
      <c r="G480" s="1"/>
    </row>
    <row r="481" spans="1:7" ht="20.100000000000001" customHeight="1">
      <c r="A481" s="136" t="s">
        <v>312</v>
      </c>
      <c r="B481" s="137"/>
      <c r="C481" s="137"/>
      <c r="D481" s="137"/>
      <c r="E481" s="137"/>
      <c r="F481" s="137"/>
      <c r="G481" s="137"/>
    </row>
    <row r="482" spans="1:7" ht="15" customHeight="1">
      <c r="A482" s="128" t="s">
        <v>24</v>
      </c>
      <c r="B482" s="129"/>
      <c r="C482" s="3" t="s">
        <v>4</v>
      </c>
      <c r="D482" s="3" t="s">
        <v>5</v>
      </c>
      <c r="E482" s="3" t="s">
        <v>6</v>
      </c>
      <c r="F482" s="3" t="s">
        <v>7</v>
      </c>
      <c r="G482" s="3" t="s">
        <v>8</v>
      </c>
    </row>
    <row r="483" spans="1:7" ht="20.100000000000001" customHeight="1">
      <c r="A483" s="4" t="s">
        <v>313</v>
      </c>
      <c r="B483" s="5" t="s">
        <v>314</v>
      </c>
      <c r="C483" s="4" t="s">
        <v>11</v>
      </c>
      <c r="D483" s="4" t="s">
        <v>32</v>
      </c>
      <c r="E483" s="6">
        <v>0.2</v>
      </c>
      <c r="F483" s="7">
        <v>6.4</v>
      </c>
      <c r="G483" s="7">
        <v>1.28</v>
      </c>
    </row>
    <row r="484" spans="1:7" ht="20.100000000000001" customHeight="1">
      <c r="A484" s="4" t="s">
        <v>315</v>
      </c>
      <c r="B484" s="5" t="s">
        <v>316</v>
      </c>
      <c r="C484" s="4" t="s">
        <v>11</v>
      </c>
      <c r="D484" s="4" t="s">
        <v>32</v>
      </c>
      <c r="E484" s="6">
        <v>2.6080000000000001</v>
      </c>
      <c r="F484" s="7">
        <v>5.0199999999999996</v>
      </c>
      <c r="G484" s="7">
        <v>13.09216</v>
      </c>
    </row>
    <row r="485" spans="1:7" ht="20.100000000000001" customHeight="1">
      <c r="A485" s="4" t="s">
        <v>317</v>
      </c>
      <c r="B485" s="5" t="s">
        <v>318</v>
      </c>
      <c r="C485" s="4" t="s">
        <v>11</v>
      </c>
      <c r="D485" s="4" t="s">
        <v>275</v>
      </c>
      <c r="E485" s="6">
        <v>0.06</v>
      </c>
      <c r="F485" s="7">
        <v>14.14</v>
      </c>
      <c r="G485" s="7">
        <v>0.84840000000000004</v>
      </c>
    </row>
    <row r="486" spans="1:7" ht="20.100000000000001" customHeight="1">
      <c r="A486" s="4" t="s">
        <v>319</v>
      </c>
      <c r="B486" s="5" t="s">
        <v>320</v>
      </c>
      <c r="C486" s="4" t="s">
        <v>11</v>
      </c>
      <c r="D486" s="4" t="s">
        <v>32</v>
      </c>
      <c r="E486" s="6">
        <v>1.7210000000000001</v>
      </c>
      <c r="F486" s="7">
        <v>10.3</v>
      </c>
      <c r="G486" s="7">
        <v>17.726299999999998</v>
      </c>
    </row>
    <row r="487" spans="1:7" ht="20.100000000000001" customHeight="1">
      <c r="A487" s="4" t="s">
        <v>321</v>
      </c>
      <c r="B487" s="5" t="s">
        <v>322</v>
      </c>
      <c r="C487" s="4" t="s">
        <v>11</v>
      </c>
      <c r="D487" s="4" t="s">
        <v>275</v>
      </c>
      <c r="E487" s="6">
        <v>5.0000000000000001E-3</v>
      </c>
      <c r="F487" s="7">
        <v>58.58</v>
      </c>
      <c r="G487" s="7">
        <v>0.29289999999999999</v>
      </c>
    </row>
    <row r="488" spans="1:7" ht="15" customHeight="1">
      <c r="A488" s="1"/>
      <c r="B488" s="1"/>
      <c r="C488" s="1"/>
      <c r="D488" s="1"/>
      <c r="E488" s="130" t="s">
        <v>38</v>
      </c>
      <c r="F488" s="131"/>
      <c r="G488" s="8">
        <v>33.24</v>
      </c>
    </row>
    <row r="489" spans="1:7" ht="15" customHeight="1">
      <c r="A489" s="128" t="s">
        <v>3</v>
      </c>
      <c r="B489" s="129"/>
      <c r="C489" s="3" t="s">
        <v>4</v>
      </c>
      <c r="D489" s="3" t="s">
        <v>5</v>
      </c>
      <c r="E489" s="3" t="s">
        <v>6</v>
      </c>
      <c r="F489" s="3" t="s">
        <v>7</v>
      </c>
      <c r="G489" s="3" t="s">
        <v>8</v>
      </c>
    </row>
    <row r="490" spans="1:7" ht="20.100000000000001" customHeight="1">
      <c r="A490" s="4" t="s">
        <v>299</v>
      </c>
      <c r="B490" s="5" t="s">
        <v>300</v>
      </c>
      <c r="C490" s="4" t="s">
        <v>11</v>
      </c>
      <c r="D490" s="4" t="s">
        <v>12</v>
      </c>
      <c r="E490" s="6">
        <v>0.14199999999999999</v>
      </c>
      <c r="F490" s="7">
        <v>28.28</v>
      </c>
      <c r="G490" s="7">
        <v>4.0157600000000002</v>
      </c>
    </row>
    <row r="491" spans="1:7" ht="15" customHeight="1">
      <c r="A491" s="4" t="s">
        <v>9</v>
      </c>
      <c r="B491" s="5" t="s">
        <v>10</v>
      </c>
      <c r="C491" s="4" t="s">
        <v>11</v>
      </c>
      <c r="D491" s="4" t="s">
        <v>12</v>
      </c>
      <c r="E491" s="6">
        <v>8.5999999999999993E-2</v>
      </c>
      <c r="F491" s="7">
        <v>15.24</v>
      </c>
      <c r="G491" s="7">
        <v>1.31064</v>
      </c>
    </row>
    <row r="492" spans="1:7" ht="27.95" customHeight="1">
      <c r="A492" s="4" t="s">
        <v>323</v>
      </c>
      <c r="B492" s="5" t="s">
        <v>324</v>
      </c>
      <c r="C492" s="4" t="s">
        <v>11</v>
      </c>
      <c r="D492" s="4" t="s">
        <v>20</v>
      </c>
      <c r="E492" s="6">
        <v>6.7000000000000002E-3</v>
      </c>
      <c r="F492" s="7">
        <v>24.06</v>
      </c>
      <c r="G492" s="7">
        <v>0.16120200000000001</v>
      </c>
    </row>
    <row r="493" spans="1:7" ht="27.95" customHeight="1">
      <c r="A493" s="4" t="s">
        <v>325</v>
      </c>
      <c r="B493" s="5" t="s">
        <v>326</v>
      </c>
      <c r="C493" s="4" t="s">
        <v>11</v>
      </c>
      <c r="D493" s="4" t="s">
        <v>17</v>
      </c>
      <c r="E493" s="6">
        <v>9.4000000000000004E-3</v>
      </c>
      <c r="F493" s="7">
        <v>23.13</v>
      </c>
      <c r="G493" s="7">
        <v>0.217422</v>
      </c>
    </row>
    <row r="494" spans="1:7" ht="15" customHeight="1">
      <c r="A494" s="1"/>
      <c r="B494" s="1"/>
      <c r="C494" s="1"/>
      <c r="D494" s="1"/>
      <c r="E494" s="130" t="s">
        <v>21</v>
      </c>
      <c r="F494" s="131"/>
      <c r="G494" s="8">
        <v>5.71</v>
      </c>
    </row>
    <row r="495" spans="1:7" ht="15" customHeight="1">
      <c r="A495" s="1"/>
      <c r="B495" s="1"/>
      <c r="C495" s="1"/>
      <c r="D495" s="1"/>
      <c r="E495" s="132" t="s">
        <v>22</v>
      </c>
      <c r="F495" s="133"/>
      <c r="G495" s="2">
        <v>38.909999999999997</v>
      </c>
    </row>
    <row r="496" spans="1:7" ht="9.9499999999999993" customHeight="1">
      <c r="A496" s="1"/>
      <c r="B496" s="1"/>
      <c r="C496" s="134" t="s">
        <v>1</v>
      </c>
      <c r="D496" s="135"/>
      <c r="E496" s="1"/>
      <c r="F496" s="1"/>
      <c r="G496" s="1"/>
    </row>
    <row r="497" spans="1:7" ht="20.100000000000001" customHeight="1">
      <c r="A497" s="136" t="s">
        <v>327</v>
      </c>
      <c r="B497" s="137"/>
      <c r="C497" s="137"/>
      <c r="D497" s="137"/>
      <c r="E497" s="137"/>
      <c r="F497" s="137"/>
      <c r="G497" s="137"/>
    </row>
    <row r="498" spans="1:7" ht="15" customHeight="1">
      <c r="A498" s="128" t="s">
        <v>24</v>
      </c>
      <c r="B498" s="129"/>
      <c r="C498" s="3" t="s">
        <v>4</v>
      </c>
      <c r="D498" s="3" t="s">
        <v>5</v>
      </c>
      <c r="E498" s="3" t="s">
        <v>6</v>
      </c>
      <c r="F498" s="3" t="s">
        <v>7</v>
      </c>
      <c r="G498" s="3" t="s">
        <v>8</v>
      </c>
    </row>
    <row r="499" spans="1:7" ht="27.95" customHeight="1">
      <c r="A499" s="4" t="s">
        <v>328</v>
      </c>
      <c r="B499" s="5" t="s">
        <v>329</v>
      </c>
      <c r="C499" s="4" t="s">
        <v>11</v>
      </c>
      <c r="D499" s="4" t="s">
        <v>330</v>
      </c>
      <c r="E499" s="6">
        <v>4.1500000000000004</v>
      </c>
      <c r="F499" s="7">
        <v>1.41</v>
      </c>
      <c r="G499" s="7">
        <v>5.8514999999999997</v>
      </c>
    </row>
    <row r="500" spans="1:7" ht="44.1" customHeight="1">
      <c r="A500" s="4" t="s">
        <v>331</v>
      </c>
      <c r="B500" s="5" t="s">
        <v>332</v>
      </c>
      <c r="C500" s="4" t="s">
        <v>11</v>
      </c>
      <c r="D500" s="4" t="s">
        <v>60</v>
      </c>
      <c r="E500" s="6">
        <v>1.1459999999999999</v>
      </c>
      <c r="F500" s="7">
        <v>129.30000000000001</v>
      </c>
      <c r="G500" s="7">
        <v>148.17779999999999</v>
      </c>
    </row>
    <row r="501" spans="1:7" ht="15" customHeight="1">
      <c r="A501" s="1"/>
      <c r="B501" s="1"/>
      <c r="C501" s="1"/>
      <c r="D501" s="1"/>
      <c r="E501" s="130" t="s">
        <v>38</v>
      </c>
      <c r="F501" s="131"/>
      <c r="G501" s="8">
        <v>154.03</v>
      </c>
    </row>
    <row r="502" spans="1:7" ht="15" customHeight="1">
      <c r="A502" s="128" t="s">
        <v>3</v>
      </c>
      <c r="B502" s="129"/>
      <c r="C502" s="3" t="s">
        <v>4</v>
      </c>
      <c r="D502" s="3" t="s">
        <v>5</v>
      </c>
      <c r="E502" s="3" t="s">
        <v>6</v>
      </c>
      <c r="F502" s="3" t="s">
        <v>7</v>
      </c>
      <c r="G502" s="3" t="s">
        <v>8</v>
      </c>
    </row>
    <row r="503" spans="1:7" ht="15" customHeight="1">
      <c r="A503" s="4" t="s">
        <v>9</v>
      </c>
      <c r="B503" s="5" t="s">
        <v>10</v>
      </c>
      <c r="C503" s="4" t="s">
        <v>11</v>
      </c>
      <c r="D503" s="4" t="s">
        <v>12</v>
      </c>
      <c r="E503" s="6">
        <v>6.2E-2</v>
      </c>
      <c r="F503" s="7">
        <v>15.24</v>
      </c>
      <c r="G503" s="7">
        <v>0.94488000000000005</v>
      </c>
    </row>
    <row r="504" spans="1:7" ht="15" customHeight="1">
      <c r="A504" s="4" t="s">
        <v>333</v>
      </c>
      <c r="B504" s="5" t="s">
        <v>334</v>
      </c>
      <c r="C504" s="4" t="s">
        <v>11</v>
      </c>
      <c r="D504" s="4" t="s">
        <v>12</v>
      </c>
      <c r="E504" s="6">
        <v>5.6000000000000001E-2</v>
      </c>
      <c r="F504" s="7">
        <v>22.61</v>
      </c>
      <c r="G504" s="7">
        <v>1.26616</v>
      </c>
    </row>
    <row r="505" spans="1:7" ht="27.95" customHeight="1">
      <c r="A505" s="4" t="s">
        <v>323</v>
      </c>
      <c r="B505" s="5" t="s">
        <v>324</v>
      </c>
      <c r="C505" s="4" t="s">
        <v>11</v>
      </c>
      <c r="D505" s="4" t="s">
        <v>20</v>
      </c>
      <c r="E505" s="6">
        <v>8.9999999999999998E-4</v>
      </c>
      <c r="F505" s="7">
        <v>24.06</v>
      </c>
      <c r="G505" s="7">
        <v>2.1654E-2</v>
      </c>
    </row>
    <row r="506" spans="1:7" ht="27.95" customHeight="1">
      <c r="A506" s="4" t="s">
        <v>325</v>
      </c>
      <c r="B506" s="5" t="s">
        <v>326</v>
      </c>
      <c r="C506" s="4" t="s">
        <v>11</v>
      </c>
      <c r="D506" s="4" t="s">
        <v>17</v>
      </c>
      <c r="E506" s="6">
        <v>1.1999999999999999E-3</v>
      </c>
      <c r="F506" s="7">
        <v>23.13</v>
      </c>
      <c r="G506" s="7">
        <v>2.7755999999999999E-2</v>
      </c>
    </row>
    <row r="507" spans="1:7" ht="15" customHeight="1">
      <c r="A507" s="1"/>
      <c r="B507" s="1"/>
      <c r="C507" s="1"/>
      <c r="D507" s="1"/>
      <c r="E507" s="130" t="s">
        <v>21</v>
      </c>
      <c r="F507" s="131"/>
      <c r="G507" s="8">
        <v>2.2599999999999998</v>
      </c>
    </row>
    <row r="508" spans="1:7" ht="15" customHeight="1">
      <c r="A508" s="1"/>
      <c r="B508" s="1"/>
      <c r="C508" s="1"/>
      <c r="D508" s="1"/>
      <c r="E508" s="132" t="s">
        <v>22</v>
      </c>
      <c r="F508" s="133"/>
      <c r="G508" s="2">
        <v>156.26</v>
      </c>
    </row>
    <row r="509" spans="1:7" ht="9.9499999999999993" customHeight="1">
      <c r="A509" s="1"/>
      <c r="B509" s="1"/>
      <c r="C509" s="134" t="s">
        <v>1</v>
      </c>
      <c r="D509" s="135"/>
      <c r="E509" s="1"/>
      <c r="F509" s="1"/>
      <c r="G509" s="1"/>
    </row>
    <row r="510" spans="1:7" ht="20.100000000000001" customHeight="1">
      <c r="A510" s="136" t="s">
        <v>335</v>
      </c>
      <c r="B510" s="137"/>
      <c r="C510" s="137"/>
      <c r="D510" s="137"/>
      <c r="E510" s="137"/>
      <c r="F510" s="137"/>
      <c r="G510" s="137"/>
    </row>
    <row r="511" spans="1:7" ht="15" customHeight="1">
      <c r="A511" s="128" t="s">
        <v>24</v>
      </c>
      <c r="B511" s="129"/>
      <c r="C511" s="3" t="s">
        <v>4</v>
      </c>
      <c r="D511" s="3" t="s">
        <v>5</v>
      </c>
      <c r="E511" s="3" t="s">
        <v>6</v>
      </c>
      <c r="F511" s="3" t="s">
        <v>7</v>
      </c>
      <c r="G511" s="3" t="s">
        <v>8</v>
      </c>
    </row>
    <row r="512" spans="1:7" ht="20.100000000000001" customHeight="1">
      <c r="A512" s="4" t="s">
        <v>336</v>
      </c>
      <c r="B512" s="5" t="s">
        <v>337</v>
      </c>
      <c r="C512" s="4" t="s">
        <v>11</v>
      </c>
      <c r="D512" s="4" t="s">
        <v>338</v>
      </c>
      <c r="E512" s="6">
        <v>0.19800000000000001</v>
      </c>
      <c r="F512" s="7">
        <v>24.55</v>
      </c>
      <c r="G512" s="7">
        <v>4.8609</v>
      </c>
    </row>
    <row r="513" spans="1:7" ht="15" customHeight="1">
      <c r="A513" s="4" t="s">
        <v>56</v>
      </c>
      <c r="B513" s="5" t="s">
        <v>57</v>
      </c>
      <c r="C513" s="4" t="s">
        <v>11</v>
      </c>
      <c r="D513" s="4" t="s">
        <v>32</v>
      </c>
      <c r="E513" s="6">
        <v>6.0000000000000001E-3</v>
      </c>
      <c r="F513" s="7">
        <v>11.2</v>
      </c>
      <c r="G513" s="7">
        <v>6.7199999999999996E-2</v>
      </c>
    </row>
    <row r="514" spans="1:7" ht="20.100000000000001" customHeight="1">
      <c r="A514" s="4" t="s">
        <v>339</v>
      </c>
      <c r="B514" s="5" t="s">
        <v>340</v>
      </c>
      <c r="C514" s="4" t="s">
        <v>11</v>
      </c>
      <c r="D514" s="4" t="s">
        <v>32</v>
      </c>
      <c r="E514" s="6">
        <v>1.1999999999999999E-3</v>
      </c>
      <c r="F514" s="7">
        <v>65.42</v>
      </c>
      <c r="G514" s="7">
        <v>7.8504000000000004E-2</v>
      </c>
    </row>
    <row r="515" spans="1:7" ht="15" customHeight="1">
      <c r="A515" s="4" t="s">
        <v>341</v>
      </c>
      <c r="B515" s="5" t="s">
        <v>342</v>
      </c>
      <c r="C515" s="4" t="s">
        <v>11</v>
      </c>
      <c r="D515" s="4" t="s">
        <v>32</v>
      </c>
      <c r="E515" s="6">
        <v>4.4999999999999998E-2</v>
      </c>
      <c r="F515" s="7">
        <v>137.72</v>
      </c>
      <c r="G515" s="7">
        <v>6.1974</v>
      </c>
    </row>
    <row r="516" spans="1:7" ht="20.100000000000001" customHeight="1">
      <c r="A516" s="4" t="s">
        <v>343</v>
      </c>
      <c r="B516" s="5" t="s">
        <v>344</v>
      </c>
      <c r="C516" s="4" t="s">
        <v>11</v>
      </c>
      <c r="D516" s="4" t="s">
        <v>27</v>
      </c>
      <c r="E516" s="6">
        <v>1.05</v>
      </c>
      <c r="F516" s="7">
        <v>18.07</v>
      </c>
      <c r="G516" s="7">
        <v>18.973500000000001</v>
      </c>
    </row>
    <row r="517" spans="1:7" ht="15" customHeight="1">
      <c r="A517" s="1"/>
      <c r="B517" s="1"/>
      <c r="C517" s="1"/>
      <c r="D517" s="1"/>
      <c r="E517" s="130" t="s">
        <v>38</v>
      </c>
      <c r="F517" s="131"/>
      <c r="G517" s="8">
        <v>30.18</v>
      </c>
    </row>
    <row r="518" spans="1:7" ht="15" customHeight="1">
      <c r="A518" s="128" t="s">
        <v>3</v>
      </c>
      <c r="B518" s="129"/>
      <c r="C518" s="3" t="s">
        <v>4</v>
      </c>
      <c r="D518" s="3" t="s">
        <v>5</v>
      </c>
      <c r="E518" s="3" t="s">
        <v>6</v>
      </c>
      <c r="F518" s="3" t="s">
        <v>7</v>
      </c>
      <c r="G518" s="3" t="s">
        <v>8</v>
      </c>
    </row>
    <row r="519" spans="1:7" ht="15" customHeight="1">
      <c r="A519" s="4" t="s">
        <v>9</v>
      </c>
      <c r="B519" s="5" t="s">
        <v>10</v>
      </c>
      <c r="C519" s="4" t="s">
        <v>11</v>
      </c>
      <c r="D519" s="4" t="s">
        <v>12</v>
      </c>
      <c r="E519" s="6">
        <v>0.20699999999999999</v>
      </c>
      <c r="F519" s="7">
        <v>15.24</v>
      </c>
      <c r="G519" s="7">
        <v>3.1546799999999999</v>
      </c>
    </row>
    <row r="520" spans="1:7" ht="15" customHeight="1">
      <c r="A520" s="4" t="s">
        <v>333</v>
      </c>
      <c r="B520" s="5" t="s">
        <v>334</v>
      </c>
      <c r="C520" s="4" t="s">
        <v>11</v>
      </c>
      <c r="D520" s="4" t="s">
        <v>12</v>
      </c>
      <c r="E520" s="6">
        <v>0.112</v>
      </c>
      <c r="F520" s="7">
        <v>22.61</v>
      </c>
      <c r="G520" s="7">
        <v>2.5323199999999999</v>
      </c>
    </row>
    <row r="521" spans="1:7" ht="27.95" customHeight="1">
      <c r="A521" s="4" t="s">
        <v>323</v>
      </c>
      <c r="B521" s="5" t="s">
        <v>324</v>
      </c>
      <c r="C521" s="4" t="s">
        <v>11</v>
      </c>
      <c r="D521" s="4" t="s">
        <v>20</v>
      </c>
      <c r="E521" s="6">
        <v>1.32E-2</v>
      </c>
      <c r="F521" s="7">
        <v>24.06</v>
      </c>
      <c r="G521" s="7">
        <v>0.31759199999999999</v>
      </c>
    </row>
    <row r="522" spans="1:7" ht="27.95" customHeight="1">
      <c r="A522" s="4" t="s">
        <v>325</v>
      </c>
      <c r="B522" s="5" t="s">
        <v>326</v>
      </c>
      <c r="C522" s="4" t="s">
        <v>11</v>
      </c>
      <c r="D522" s="4" t="s">
        <v>17</v>
      </c>
      <c r="E522" s="6">
        <v>1.83E-2</v>
      </c>
      <c r="F522" s="7">
        <v>23.13</v>
      </c>
      <c r="G522" s="7">
        <v>0.42327900000000002</v>
      </c>
    </row>
    <row r="523" spans="1:7" ht="15" customHeight="1">
      <c r="A523" s="1"/>
      <c r="B523" s="1"/>
      <c r="C523" s="1"/>
      <c r="D523" s="1"/>
      <c r="E523" s="130" t="s">
        <v>21</v>
      </c>
      <c r="F523" s="131"/>
      <c r="G523" s="8">
        <v>6.42</v>
      </c>
    </row>
    <row r="524" spans="1:7" ht="15" customHeight="1">
      <c r="A524" s="1"/>
      <c r="B524" s="1"/>
      <c r="C524" s="1"/>
      <c r="D524" s="1"/>
      <c r="E524" s="132" t="s">
        <v>22</v>
      </c>
      <c r="F524" s="133"/>
      <c r="G524" s="2">
        <v>36.56</v>
      </c>
    </row>
    <row r="525" spans="1:7" ht="9.9499999999999993" customHeight="1">
      <c r="A525" s="1"/>
      <c r="B525" s="1"/>
      <c r="C525" s="134" t="s">
        <v>1</v>
      </c>
      <c r="D525" s="135"/>
      <c r="E525" s="1"/>
      <c r="F525" s="1"/>
      <c r="G525" s="1"/>
    </row>
    <row r="526" spans="1:7" ht="20.100000000000001" customHeight="1">
      <c r="A526" s="136" t="s">
        <v>345</v>
      </c>
      <c r="B526" s="137"/>
      <c r="C526" s="137"/>
      <c r="D526" s="137"/>
      <c r="E526" s="137"/>
      <c r="F526" s="137"/>
      <c r="G526" s="137"/>
    </row>
    <row r="527" spans="1:7" ht="15" customHeight="1">
      <c r="A527" s="128" t="s">
        <v>24</v>
      </c>
      <c r="B527" s="129"/>
      <c r="C527" s="3" t="s">
        <v>4</v>
      </c>
      <c r="D527" s="3" t="s">
        <v>5</v>
      </c>
      <c r="E527" s="3" t="s">
        <v>6</v>
      </c>
      <c r="F527" s="3" t="s">
        <v>7</v>
      </c>
      <c r="G527" s="3" t="s">
        <v>8</v>
      </c>
    </row>
    <row r="528" spans="1:7" ht="15" customHeight="1">
      <c r="A528" s="4" t="s">
        <v>346</v>
      </c>
      <c r="B528" s="5" t="s">
        <v>347</v>
      </c>
      <c r="C528" s="4" t="s">
        <v>64</v>
      </c>
      <c r="D528" s="4" t="s">
        <v>65</v>
      </c>
      <c r="E528" s="6">
        <v>1</v>
      </c>
      <c r="F528" s="7">
        <v>47.45</v>
      </c>
      <c r="G528" s="7">
        <v>47.45</v>
      </c>
    </row>
    <row r="529" spans="1:7" ht="15" customHeight="1">
      <c r="A529" s="1"/>
      <c r="B529" s="1"/>
      <c r="C529" s="1"/>
      <c r="D529" s="1"/>
      <c r="E529" s="130" t="s">
        <v>38</v>
      </c>
      <c r="F529" s="131"/>
      <c r="G529" s="8">
        <v>47.45</v>
      </c>
    </row>
    <row r="530" spans="1:7" ht="15" customHeight="1">
      <c r="A530" s="128" t="s">
        <v>3</v>
      </c>
      <c r="B530" s="129"/>
      <c r="C530" s="3" t="s">
        <v>4</v>
      </c>
      <c r="D530" s="3" t="s">
        <v>5</v>
      </c>
      <c r="E530" s="3" t="s">
        <v>6</v>
      </c>
      <c r="F530" s="3" t="s">
        <v>7</v>
      </c>
      <c r="G530" s="3" t="s">
        <v>8</v>
      </c>
    </row>
    <row r="531" spans="1:7" ht="15" customHeight="1">
      <c r="A531" s="4" t="s">
        <v>104</v>
      </c>
      <c r="B531" s="5" t="s">
        <v>105</v>
      </c>
      <c r="C531" s="4" t="s">
        <v>11</v>
      </c>
      <c r="D531" s="4" t="s">
        <v>12</v>
      </c>
      <c r="E531" s="6">
        <v>1</v>
      </c>
      <c r="F531" s="7">
        <v>21.61</v>
      </c>
      <c r="G531" s="7">
        <v>21.61</v>
      </c>
    </row>
    <row r="532" spans="1:7" ht="27.95" customHeight="1">
      <c r="A532" s="4" t="s">
        <v>348</v>
      </c>
      <c r="B532" s="5" t="s">
        <v>349</v>
      </c>
      <c r="C532" s="4" t="s">
        <v>11</v>
      </c>
      <c r="D532" s="4" t="s">
        <v>49</v>
      </c>
      <c r="E532" s="6">
        <v>2E-3</v>
      </c>
      <c r="F532" s="7">
        <v>451.52</v>
      </c>
      <c r="G532" s="7">
        <v>0.90303999999999995</v>
      </c>
    </row>
    <row r="533" spans="1:7" ht="15" customHeight="1">
      <c r="A533" s="1"/>
      <c r="B533" s="1"/>
      <c r="C533" s="1"/>
      <c r="D533" s="1"/>
      <c r="E533" s="130" t="s">
        <v>21</v>
      </c>
      <c r="F533" s="131"/>
      <c r="G533" s="8">
        <v>22.51</v>
      </c>
    </row>
    <row r="534" spans="1:7" ht="15" customHeight="1">
      <c r="A534" s="1"/>
      <c r="B534" s="1"/>
      <c r="C534" s="1"/>
      <c r="D534" s="1"/>
      <c r="E534" s="132" t="s">
        <v>22</v>
      </c>
      <c r="F534" s="133"/>
      <c r="G534" s="2">
        <v>69.959999999999994</v>
      </c>
    </row>
    <row r="535" spans="1:7" ht="9.9499999999999993" customHeight="1">
      <c r="A535" s="1"/>
      <c r="B535" s="1"/>
      <c r="C535" s="134" t="s">
        <v>1</v>
      </c>
      <c r="D535" s="135"/>
      <c r="E535" s="1"/>
      <c r="F535" s="1"/>
      <c r="G535" s="1"/>
    </row>
    <row r="536" spans="1:7" ht="20.100000000000001" customHeight="1">
      <c r="A536" s="136" t="s">
        <v>350</v>
      </c>
      <c r="B536" s="137"/>
      <c r="C536" s="137"/>
      <c r="D536" s="137"/>
      <c r="E536" s="137"/>
      <c r="F536" s="137"/>
      <c r="G536" s="137"/>
    </row>
    <row r="537" spans="1:7" ht="15" customHeight="1">
      <c r="A537" s="128" t="s">
        <v>3</v>
      </c>
      <c r="B537" s="129"/>
      <c r="C537" s="3" t="s">
        <v>4</v>
      </c>
      <c r="D537" s="3" t="s">
        <v>5</v>
      </c>
      <c r="E537" s="3" t="s">
        <v>6</v>
      </c>
      <c r="F537" s="3" t="s">
        <v>7</v>
      </c>
      <c r="G537" s="3" t="s">
        <v>8</v>
      </c>
    </row>
    <row r="538" spans="1:7" ht="27.95" customHeight="1">
      <c r="A538" s="4" t="s">
        <v>351</v>
      </c>
      <c r="B538" s="5" t="s">
        <v>352</v>
      </c>
      <c r="C538" s="4" t="s">
        <v>11</v>
      </c>
      <c r="D538" s="4" t="s">
        <v>49</v>
      </c>
      <c r="E538" s="6">
        <v>4.1999999999999997E-3</v>
      </c>
      <c r="F538" s="7">
        <v>434.26</v>
      </c>
      <c r="G538" s="7">
        <v>1.8238920000000001</v>
      </c>
    </row>
    <row r="539" spans="1:7" ht="15" customHeight="1">
      <c r="A539" s="4" t="s">
        <v>104</v>
      </c>
      <c r="B539" s="5" t="s">
        <v>105</v>
      </c>
      <c r="C539" s="4" t="s">
        <v>11</v>
      </c>
      <c r="D539" s="4" t="s">
        <v>12</v>
      </c>
      <c r="E539" s="6">
        <v>0.183</v>
      </c>
      <c r="F539" s="7">
        <v>21.61</v>
      </c>
      <c r="G539" s="7">
        <v>3.9546299999999999</v>
      </c>
    </row>
    <row r="540" spans="1:7" ht="15" customHeight="1">
      <c r="A540" s="4" t="s">
        <v>9</v>
      </c>
      <c r="B540" s="5" t="s">
        <v>10</v>
      </c>
      <c r="C540" s="4" t="s">
        <v>11</v>
      </c>
      <c r="D540" s="4" t="s">
        <v>12</v>
      </c>
      <c r="E540" s="6">
        <v>9.0999999999999998E-2</v>
      </c>
      <c r="F540" s="7">
        <v>15.24</v>
      </c>
      <c r="G540" s="7">
        <v>1.3868400000000001</v>
      </c>
    </row>
    <row r="541" spans="1:7" ht="15" customHeight="1">
      <c r="A541" s="1"/>
      <c r="B541" s="1"/>
      <c r="C541" s="1"/>
      <c r="D541" s="1"/>
      <c r="E541" s="130" t="s">
        <v>21</v>
      </c>
      <c r="F541" s="131"/>
      <c r="G541" s="8">
        <v>7.16</v>
      </c>
    </row>
    <row r="542" spans="1:7" ht="15" customHeight="1">
      <c r="A542" s="1"/>
      <c r="B542" s="1"/>
      <c r="C542" s="1"/>
      <c r="D542" s="1"/>
      <c r="E542" s="132" t="s">
        <v>22</v>
      </c>
      <c r="F542" s="133"/>
      <c r="G542" s="2">
        <v>7.15</v>
      </c>
    </row>
    <row r="543" spans="1:7" ht="9.9499999999999993" customHeight="1">
      <c r="A543" s="1"/>
      <c r="B543" s="1"/>
      <c r="C543" s="134" t="s">
        <v>1</v>
      </c>
      <c r="D543" s="135"/>
      <c r="E543" s="1"/>
      <c r="F543" s="1"/>
      <c r="G543" s="1"/>
    </row>
    <row r="544" spans="1:7" ht="20.100000000000001" customHeight="1">
      <c r="A544" s="136" t="s">
        <v>353</v>
      </c>
      <c r="B544" s="137"/>
      <c r="C544" s="137"/>
      <c r="D544" s="137"/>
      <c r="E544" s="137"/>
      <c r="F544" s="137"/>
      <c r="G544" s="137"/>
    </row>
    <row r="545" spans="1:7" ht="15" customHeight="1">
      <c r="A545" s="128" t="s">
        <v>24</v>
      </c>
      <c r="B545" s="129"/>
      <c r="C545" s="3" t="s">
        <v>4</v>
      </c>
      <c r="D545" s="3" t="s">
        <v>5</v>
      </c>
      <c r="E545" s="3" t="s">
        <v>6</v>
      </c>
      <c r="F545" s="3" t="s">
        <v>7</v>
      </c>
      <c r="G545" s="3" t="s">
        <v>8</v>
      </c>
    </row>
    <row r="546" spans="1:7" ht="20.100000000000001" customHeight="1">
      <c r="A546" s="4" t="s">
        <v>354</v>
      </c>
      <c r="B546" s="5" t="s">
        <v>355</v>
      </c>
      <c r="C546" s="4" t="s">
        <v>11</v>
      </c>
      <c r="D546" s="4" t="s">
        <v>60</v>
      </c>
      <c r="E546" s="6">
        <v>0.13880000000000001</v>
      </c>
      <c r="F546" s="7">
        <v>13.93</v>
      </c>
      <c r="G546" s="7">
        <v>1.933484</v>
      </c>
    </row>
    <row r="547" spans="1:7" ht="15" customHeight="1">
      <c r="A547" s="1"/>
      <c r="B547" s="1"/>
      <c r="C547" s="1"/>
      <c r="D547" s="1"/>
      <c r="E547" s="130" t="s">
        <v>38</v>
      </c>
      <c r="F547" s="131"/>
      <c r="G547" s="8">
        <v>1.93</v>
      </c>
    </row>
    <row r="548" spans="1:7" ht="15" customHeight="1">
      <c r="A548" s="128" t="s">
        <v>3</v>
      </c>
      <c r="B548" s="129"/>
      <c r="C548" s="3" t="s">
        <v>4</v>
      </c>
      <c r="D548" s="3" t="s">
        <v>5</v>
      </c>
      <c r="E548" s="3" t="s">
        <v>6</v>
      </c>
      <c r="F548" s="3" t="s">
        <v>7</v>
      </c>
      <c r="G548" s="3" t="s">
        <v>8</v>
      </c>
    </row>
    <row r="549" spans="1:7" ht="36" customHeight="1">
      <c r="A549" s="4" t="s">
        <v>356</v>
      </c>
      <c r="B549" s="5" t="s">
        <v>357</v>
      </c>
      <c r="C549" s="4" t="s">
        <v>11</v>
      </c>
      <c r="D549" s="4" t="s">
        <v>49</v>
      </c>
      <c r="E549" s="6">
        <v>3.1399999999999997E-2</v>
      </c>
      <c r="F549" s="7">
        <v>454.01</v>
      </c>
      <c r="G549" s="7">
        <v>14.255914000000001</v>
      </c>
    </row>
    <row r="550" spans="1:7" ht="15" customHeight="1">
      <c r="A550" s="4" t="s">
        <v>104</v>
      </c>
      <c r="B550" s="5" t="s">
        <v>105</v>
      </c>
      <c r="C550" s="4" t="s">
        <v>11</v>
      </c>
      <c r="D550" s="4" t="s">
        <v>12</v>
      </c>
      <c r="E550" s="6">
        <v>0.78</v>
      </c>
      <c r="F550" s="7">
        <v>21.61</v>
      </c>
      <c r="G550" s="7">
        <v>16.855799999999999</v>
      </c>
    </row>
    <row r="551" spans="1:7" ht="15" customHeight="1">
      <c r="A551" s="4" t="s">
        <v>9</v>
      </c>
      <c r="B551" s="5" t="s">
        <v>10</v>
      </c>
      <c r="C551" s="4" t="s">
        <v>11</v>
      </c>
      <c r="D551" s="4" t="s">
        <v>12</v>
      </c>
      <c r="E551" s="6">
        <v>0.78</v>
      </c>
      <c r="F551" s="7">
        <v>15.24</v>
      </c>
      <c r="G551" s="7">
        <v>11.8872</v>
      </c>
    </row>
    <row r="552" spans="1:7" ht="15" customHeight="1">
      <c r="A552" s="1"/>
      <c r="B552" s="1"/>
      <c r="C552" s="1"/>
      <c r="D552" s="1"/>
      <c r="E552" s="130" t="s">
        <v>21</v>
      </c>
      <c r="F552" s="131"/>
      <c r="G552" s="8">
        <v>43.01</v>
      </c>
    </row>
    <row r="553" spans="1:7" ht="15" customHeight="1">
      <c r="A553" s="1"/>
      <c r="B553" s="1"/>
      <c r="C553" s="1"/>
      <c r="D553" s="1"/>
      <c r="E553" s="132" t="s">
        <v>22</v>
      </c>
      <c r="F553" s="133"/>
      <c r="G553" s="2">
        <v>44.91</v>
      </c>
    </row>
    <row r="554" spans="1:7" ht="9.9499999999999993" customHeight="1">
      <c r="A554" s="1"/>
      <c r="B554" s="1"/>
      <c r="C554" s="134" t="s">
        <v>1</v>
      </c>
      <c r="D554" s="135"/>
      <c r="E554" s="1"/>
      <c r="F554" s="1"/>
      <c r="G554" s="1"/>
    </row>
    <row r="555" spans="1:7" ht="27" customHeight="1">
      <c r="A555" s="136" t="s">
        <v>358</v>
      </c>
      <c r="B555" s="137"/>
      <c r="C555" s="137"/>
      <c r="D555" s="137"/>
      <c r="E555" s="137"/>
      <c r="F555" s="137"/>
      <c r="G555" s="137"/>
    </row>
    <row r="556" spans="1:7" ht="15" customHeight="1">
      <c r="A556" s="128" t="s">
        <v>3</v>
      </c>
      <c r="B556" s="129"/>
      <c r="C556" s="3" t="s">
        <v>4</v>
      </c>
      <c r="D556" s="3" t="s">
        <v>5</v>
      </c>
      <c r="E556" s="3" t="s">
        <v>6</v>
      </c>
      <c r="F556" s="3" t="s">
        <v>7</v>
      </c>
      <c r="G556" s="3" t="s">
        <v>8</v>
      </c>
    </row>
    <row r="557" spans="1:7" ht="36" customHeight="1">
      <c r="A557" s="4" t="s">
        <v>356</v>
      </c>
      <c r="B557" s="5" t="s">
        <v>357</v>
      </c>
      <c r="C557" s="4" t="s">
        <v>11</v>
      </c>
      <c r="D557" s="4" t="s">
        <v>49</v>
      </c>
      <c r="E557" s="6">
        <v>3.7600000000000001E-2</v>
      </c>
      <c r="F557" s="7">
        <v>454.01</v>
      </c>
      <c r="G557" s="7">
        <v>17.070775999999999</v>
      </c>
    </row>
    <row r="558" spans="1:7" ht="15" customHeight="1">
      <c r="A558" s="4" t="s">
        <v>104</v>
      </c>
      <c r="B558" s="5" t="s">
        <v>105</v>
      </c>
      <c r="C558" s="4" t="s">
        <v>11</v>
      </c>
      <c r="D558" s="4" t="s">
        <v>12</v>
      </c>
      <c r="E558" s="6">
        <v>0.43</v>
      </c>
      <c r="F558" s="7">
        <v>21.61</v>
      </c>
      <c r="G558" s="7">
        <v>9.2922999999999991</v>
      </c>
    </row>
    <row r="559" spans="1:7" ht="15" customHeight="1">
      <c r="A559" s="4" t="s">
        <v>9</v>
      </c>
      <c r="B559" s="5" t="s">
        <v>10</v>
      </c>
      <c r="C559" s="4" t="s">
        <v>11</v>
      </c>
      <c r="D559" s="4" t="s">
        <v>12</v>
      </c>
      <c r="E559" s="6">
        <v>0.158</v>
      </c>
      <c r="F559" s="7">
        <v>15.24</v>
      </c>
      <c r="G559" s="7">
        <v>2.4079199999999998</v>
      </c>
    </row>
    <row r="560" spans="1:7" ht="15" customHeight="1">
      <c r="A560" s="1"/>
      <c r="B560" s="1"/>
      <c r="C560" s="1"/>
      <c r="D560" s="1"/>
      <c r="E560" s="130" t="s">
        <v>21</v>
      </c>
      <c r="F560" s="131"/>
      <c r="G560" s="8">
        <v>28.77</v>
      </c>
    </row>
    <row r="561" spans="1:7" ht="15" customHeight="1">
      <c r="A561" s="1"/>
      <c r="B561" s="1"/>
      <c r="C561" s="1"/>
      <c r="D561" s="1"/>
      <c r="E561" s="132" t="s">
        <v>22</v>
      </c>
      <c r="F561" s="133"/>
      <c r="G561" s="2">
        <v>28.76</v>
      </c>
    </row>
    <row r="562" spans="1:7" ht="9.9499999999999993" customHeight="1">
      <c r="A562" s="1"/>
      <c r="B562" s="1"/>
      <c r="C562" s="134" t="s">
        <v>1</v>
      </c>
      <c r="D562" s="135"/>
      <c r="E562" s="1"/>
      <c r="F562" s="1"/>
      <c r="G562" s="1"/>
    </row>
    <row r="563" spans="1:7" ht="20.100000000000001" customHeight="1">
      <c r="A563" s="136" t="s">
        <v>359</v>
      </c>
      <c r="B563" s="137"/>
      <c r="C563" s="137"/>
      <c r="D563" s="137"/>
      <c r="E563" s="137"/>
      <c r="F563" s="137"/>
      <c r="G563" s="137"/>
    </row>
    <row r="564" spans="1:7" ht="15" customHeight="1">
      <c r="A564" s="128" t="s">
        <v>24</v>
      </c>
      <c r="B564" s="129"/>
      <c r="C564" s="3" t="s">
        <v>4</v>
      </c>
      <c r="D564" s="3" t="s">
        <v>5</v>
      </c>
      <c r="E564" s="3" t="s">
        <v>6</v>
      </c>
      <c r="F564" s="3" t="s">
        <v>7</v>
      </c>
      <c r="G564" s="3" t="s">
        <v>8</v>
      </c>
    </row>
    <row r="565" spans="1:7" ht="15" customHeight="1">
      <c r="A565" s="4" t="s">
        <v>360</v>
      </c>
      <c r="B565" s="5" t="s">
        <v>361</v>
      </c>
      <c r="C565" s="4" t="s">
        <v>64</v>
      </c>
      <c r="D565" s="4" t="s">
        <v>362</v>
      </c>
      <c r="E565" s="6">
        <v>0.38</v>
      </c>
      <c r="F565" s="7">
        <v>3.5</v>
      </c>
      <c r="G565" s="7">
        <v>1.33</v>
      </c>
    </row>
    <row r="566" spans="1:7" ht="20.100000000000001" customHeight="1">
      <c r="A566" s="4" t="s">
        <v>363</v>
      </c>
      <c r="B566" s="5" t="s">
        <v>364</v>
      </c>
      <c r="C566" s="4" t="s">
        <v>64</v>
      </c>
      <c r="D566" s="4" t="s">
        <v>365</v>
      </c>
      <c r="E566" s="6">
        <v>1.05</v>
      </c>
      <c r="F566" s="7">
        <v>40.08</v>
      </c>
      <c r="G566" s="7">
        <v>42.084000000000003</v>
      </c>
    </row>
    <row r="567" spans="1:7" ht="20.100000000000001" customHeight="1">
      <c r="A567" s="4" t="s">
        <v>366</v>
      </c>
      <c r="B567" s="5" t="s">
        <v>367</v>
      </c>
      <c r="C567" s="4" t="s">
        <v>11</v>
      </c>
      <c r="D567" s="4" t="s">
        <v>32</v>
      </c>
      <c r="E567" s="6">
        <v>4.5</v>
      </c>
      <c r="F567" s="7">
        <v>0.69</v>
      </c>
      <c r="G567" s="7">
        <v>3.105</v>
      </c>
    </row>
    <row r="568" spans="1:7" ht="15" customHeight="1">
      <c r="A568" s="1"/>
      <c r="B568" s="1"/>
      <c r="C568" s="1"/>
      <c r="D568" s="1"/>
      <c r="E568" s="130" t="s">
        <v>38</v>
      </c>
      <c r="F568" s="131"/>
      <c r="G568" s="8">
        <v>46.52</v>
      </c>
    </row>
    <row r="569" spans="1:7" ht="15" customHeight="1">
      <c r="A569" s="128" t="s">
        <v>3</v>
      </c>
      <c r="B569" s="129"/>
      <c r="C569" s="3" t="s">
        <v>4</v>
      </c>
      <c r="D569" s="3" t="s">
        <v>5</v>
      </c>
      <c r="E569" s="3" t="s">
        <v>6</v>
      </c>
      <c r="F569" s="3" t="s">
        <v>7</v>
      </c>
      <c r="G569" s="3" t="s">
        <v>8</v>
      </c>
    </row>
    <row r="570" spans="1:7" ht="15" customHeight="1">
      <c r="A570" s="4" t="s">
        <v>9</v>
      </c>
      <c r="B570" s="5" t="s">
        <v>10</v>
      </c>
      <c r="C570" s="4" t="s">
        <v>11</v>
      </c>
      <c r="D570" s="4" t="s">
        <v>12</v>
      </c>
      <c r="E570" s="6">
        <v>0.55700000000000005</v>
      </c>
      <c r="F570" s="7">
        <v>15.24</v>
      </c>
      <c r="G570" s="7">
        <v>8.4886800000000004</v>
      </c>
    </row>
    <row r="571" spans="1:7" ht="15" customHeight="1">
      <c r="A571" s="4" t="s">
        <v>104</v>
      </c>
      <c r="B571" s="5" t="s">
        <v>105</v>
      </c>
      <c r="C571" s="4" t="s">
        <v>11</v>
      </c>
      <c r="D571" s="4" t="s">
        <v>12</v>
      </c>
      <c r="E571" s="6">
        <v>0.45</v>
      </c>
      <c r="F571" s="7">
        <v>21.61</v>
      </c>
      <c r="G571" s="7">
        <v>9.7245000000000008</v>
      </c>
    </row>
    <row r="572" spans="1:7" ht="15" customHeight="1">
      <c r="A572" s="1"/>
      <c r="B572" s="1"/>
      <c r="C572" s="1"/>
      <c r="D572" s="1"/>
      <c r="E572" s="130" t="s">
        <v>21</v>
      </c>
      <c r="F572" s="131"/>
      <c r="G572" s="8">
        <v>18.21</v>
      </c>
    </row>
    <row r="573" spans="1:7" ht="15" customHeight="1">
      <c r="A573" s="1"/>
      <c r="B573" s="1"/>
      <c r="C573" s="1"/>
      <c r="D573" s="1"/>
      <c r="E573" s="132" t="s">
        <v>22</v>
      </c>
      <c r="F573" s="133"/>
      <c r="G573" s="2">
        <v>64.73</v>
      </c>
    </row>
    <row r="574" spans="1:7" ht="9.9499999999999993" customHeight="1">
      <c r="A574" s="1"/>
      <c r="B574" s="1"/>
      <c r="C574" s="134" t="s">
        <v>1</v>
      </c>
      <c r="D574" s="135"/>
      <c r="E574" s="1"/>
      <c r="F574" s="1"/>
      <c r="G574" s="1"/>
    </row>
    <row r="575" spans="1:7" ht="20.100000000000001" customHeight="1">
      <c r="A575" s="136" t="s">
        <v>368</v>
      </c>
      <c r="B575" s="137"/>
      <c r="C575" s="137"/>
      <c r="D575" s="137"/>
      <c r="E575" s="137"/>
      <c r="F575" s="137"/>
      <c r="G575" s="137"/>
    </row>
    <row r="576" spans="1:7" ht="15" customHeight="1">
      <c r="A576" s="128" t="s">
        <v>24</v>
      </c>
      <c r="B576" s="129"/>
      <c r="C576" s="3" t="s">
        <v>4</v>
      </c>
      <c r="D576" s="3" t="s">
        <v>5</v>
      </c>
      <c r="E576" s="3" t="s">
        <v>6</v>
      </c>
      <c r="F576" s="3" t="s">
        <v>7</v>
      </c>
      <c r="G576" s="3" t="s">
        <v>8</v>
      </c>
    </row>
    <row r="577" spans="1:7" ht="20.100000000000001" customHeight="1">
      <c r="A577" s="4" t="s">
        <v>281</v>
      </c>
      <c r="B577" s="5" t="s">
        <v>282</v>
      </c>
      <c r="C577" s="4" t="s">
        <v>11</v>
      </c>
      <c r="D577" s="4" t="s">
        <v>60</v>
      </c>
      <c r="E577" s="6">
        <v>1.0966</v>
      </c>
      <c r="F577" s="7">
        <v>14.52</v>
      </c>
      <c r="G577" s="7">
        <v>15.922632</v>
      </c>
    </row>
    <row r="578" spans="1:7" ht="27.95" customHeight="1">
      <c r="A578" s="4" t="s">
        <v>369</v>
      </c>
      <c r="B578" s="5" t="s">
        <v>370</v>
      </c>
      <c r="C578" s="4" t="s">
        <v>11</v>
      </c>
      <c r="D578" s="4" t="s">
        <v>27</v>
      </c>
      <c r="E578" s="6">
        <v>3.851</v>
      </c>
      <c r="F578" s="7">
        <v>4.5199999999999996</v>
      </c>
      <c r="G578" s="7">
        <v>17.40652</v>
      </c>
    </row>
    <row r="579" spans="1:7" ht="27.95" customHeight="1">
      <c r="A579" s="4" t="s">
        <v>371</v>
      </c>
      <c r="B579" s="5" t="s">
        <v>372</v>
      </c>
      <c r="C579" s="4" t="s">
        <v>11</v>
      </c>
      <c r="D579" s="4" t="s">
        <v>52</v>
      </c>
      <c r="E579" s="6">
        <v>1.3265</v>
      </c>
      <c r="F579" s="7">
        <v>1.7</v>
      </c>
      <c r="G579" s="7">
        <v>2.2550500000000002</v>
      </c>
    </row>
    <row r="580" spans="1:7" ht="20.100000000000001" customHeight="1">
      <c r="A580" s="4" t="s">
        <v>289</v>
      </c>
      <c r="B580" s="5" t="s">
        <v>290</v>
      </c>
      <c r="C580" s="4" t="s">
        <v>11</v>
      </c>
      <c r="D580" s="4" t="s">
        <v>27</v>
      </c>
      <c r="E580" s="6">
        <v>1.4395</v>
      </c>
      <c r="F580" s="7">
        <v>2.15</v>
      </c>
      <c r="G580" s="7">
        <v>3.0949249999999999</v>
      </c>
    </row>
    <row r="581" spans="1:7" ht="27.95" customHeight="1">
      <c r="A581" s="4" t="s">
        <v>291</v>
      </c>
      <c r="B581" s="5" t="s">
        <v>292</v>
      </c>
      <c r="C581" s="4" t="s">
        <v>11</v>
      </c>
      <c r="D581" s="4" t="s">
        <v>32</v>
      </c>
      <c r="E581" s="6">
        <v>0.5202</v>
      </c>
      <c r="F581" s="7">
        <v>2.89</v>
      </c>
      <c r="G581" s="7">
        <v>1.5033780000000001</v>
      </c>
    </row>
    <row r="582" spans="1:7" ht="20.100000000000001" customHeight="1">
      <c r="A582" s="4" t="s">
        <v>293</v>
      </c>
      <c r="B582" s="5" t="s">
        <v>294</v>
      </c>
      <c r="C582" s="4" t="s">
        <v>11</v>
      </c>
      <c r="D582" s="4" t="s">
        <v>52</v>
      </c>
      <c r="E582" s="6">
        <v>7.9740000000000002</v>
      </c>
      <c r="F582" s="7">
        <v>0.05</v>
      </c>
      <c r="G582" s="7">
        <v>0.3987</v>
      </c>
    </row>
    <row r="583" spans="1:7" ht="20.100000000000001" customHeight="1">
      <c r="A583" s="4" t="s">
        <v>297</v>
      </c>
      <c r="B583" s="5" t="s">
        <v>298</v>
      </c>
      <c r="C583" s="4" t="s">
        <v>11</v>
      </c>
      <c r="D583" s="4" t="s">
        <v>52</v>
      </c>
      <c r="E583" s="6">
        <v>2.1911999999999998</v>
      </c>
      <c r="F583" s="7">
        <v>0.12</v>
      </c>
      <c r="G583" s="7">
        <v>0.26294400000000001</v>
      </c>
    </row>
    <row r="584" spans="1:7" ht="20.100000000000001" customHeight="1">
      <c r="A584" s="4" t="s">
        <v>317</v>
      </c>
      <c r="B584" s="5" t="s">
        <v>318</v>
      </c>
      <c r="C584" s="4" t="s">
        <v>11</v>
      </c>
      <c r="D584" s="4" t="s">
        <v>275</v>
      </c>
      <c r="E584" s="6">
        <v>1.32E-2</v>
      </c>
      <c r="F584" s="7">
        <v>14.14</v>
      </c>
      <c r="G584" s="7">
        <v>0.18664800000000001</v>
      </c>
    </row>
    <row r="585" spans="1:7" ht="27.95" customHeight="1">
      <c r="A585" s="4" t="s">
        <v>373</v>
      </c>
      <c r="B585" s="5" t="s">
        <v>374</v>
      </c>
      <c r="C585" s="4" t="s">
        <v>11</v>
      </c>
      <c r="D585" s="4" t="s">
        <v>32</v>
      </c>
      <c r="E585" s="6">
        <v>4.2599999999999999E-2</v>
      </c>
      <c r="F585" s="7">
        <v>15.5</v>
      </c>
      <c r="G585" s="7">
        <v>0.6603</v>
      </c>
    </row>
    <row r="586" spans="1:7" ht="15" customHeight="1">
      <c r="A586" s="1"/>
      <c r="B586" s="1"/>
      <c r="C586" s="1"/>
      <c r="D586" s="1"/>
      <c r="E586" s="130" t="s">
        <v>38</v>
      </c>
      <c r="F586" s="131"/>
      <c r="G586" s="8">
        <v>41.69</v>
      </c>
    </row>
    <row r="587" spans="1:7" ht="15" customHeight="1">
      <c r="A587" s="128" t="s">
        <v>3</v>
      </c>
      <c r="B587" s="129"/>
      <c r="C587" s="3" t="s">
        <v>4</v>
      </c>
      <c r="D587" s="3" t="s">
        <v>5</v>
      </c>
      <c r="E587" s="3" t="s">
        <v>6</v>
      </c>
      <c r="F587" s="3" t="s">
        <v>7</v>
      </c>
      <c r="G587" s="3" t="s">
        <v>8</v>
      </c>
    </row>
    <row r="588" spans="1:7" ht="20.100000000000001" customHeight="1">
      <c r="A588" s="4" t="s">
        <v>299</v>
      </c>
      <c r="B588" s="5" t="s">
        <v>300</v>
      </c>
      <c r="C588" s="4" t="s">
        <v>11</v>
      </c>
      <c r="D588" s="4" t="s">
        <v>12</v>
      </c>
      <c r="E588" s="6">
        <v>0.36280000000000001</v>
      </c>
      <c r="F588" s="7">
        <v>28.28</v>
      </c>
      <c r="G588" s="7">
        <v>10.259983999999999</v>
      </c>
    </row>
    <row r="589" spans="1:7" ht="15" customHeight="1">
      <c r="A589" s="4" t="s">
        <v>9</v>
      </c>
      <c r="B589" s="5" t="s">
        <v>10</v>
      </c>
      <c r="C589" s="4" t="s">
        <v>11</v>
      </c>
      <c r="D589" s="4" t="s">
        <v>12</v>
      </c>
      <c r="E589" s="6">
        <v>0.36280000000000001</v>
      </c>
      <c r="F589" s="7">
        <v>15.24</v>
      </c>
      <c r="G589" s="7">
        <v>5.5290720000000002</v>
      </c>
    </row>
    <row r="590" spans="1:7" ht="15" customHeight="1">
      <c r="A590" s="1"/>
      <c r="B590" s="1"/>
      <c r="C590" s="1"/>
      <c r="D590" s="1"/>
      <c r="E590" s="130" t="s">
        <v>21</v>
      </c>
      <c r="F590" s="131"/>
      <c r="G590" s="8">
        <v>15.79</v>
      </c>
    </row>
    <row r="591" spans="1:7" ht="15" customHeight="1">
      <c r="A591" s="1"/>
      <c r="B591" s="1"/>
      <c r="C591" s="1"/>
      <c r="D591" s="1"/>
      <c r="E591" s="132" t="s">
        <v>22</v>
      </c>
      <c r="F591" s="133"/>
      <c r="G591" s="2">
        <v>57.42</v>
      </c>
    </row>
    <row r="592" spans="1:7" ht="9.9499999999999993" customHeight="1">
      <c r="A592" s="1"/>
      <c r="B592" s="1"/>
      <c r="C592" s="134" t="s">
        <v>1</v>
      </c>
      <c r="D592" s="135"/>
      <c r="E592" s="1"/>
      <c r="F592" s="1"/>
      <c r="G592" s="1"/>
    </row>
    <row r="593" spans="1:7" ht="20.100000000000001" customHeight="1">
      <c r="A593" s="136" t="s">
        <v>375</v>
      </c>
      <c r="B593" s="137"/>
      <c r="C593" s="137"/>
      <c r="D593" s="137"/>
      <c r="E593" s="137"/>
      <c r="F593" s="137"/>
      <c r="G593" s="137"/>
    </row>
    <row r="594" spans="1:7" ht="15" customHeight="1">
      <c r="A594" s="128" t="s">
        <v>24</v>
      </c>
      <c r="B594" s="129"/>
      <c r="C594" s="3" t="s">
        <v>4</v>
      </c>
      <c r="D594" s="3" t="s">
        <v>5</v>
      </c>
      <c r="E594" s="3" t="s">
        <v>6</v>
      </c>
      <c r="F594" s="3" t="s">
        <v>7</v>
      </c>
      <c r="G594" s="3" t="s">
        <v>8</v>
      </c>
    </row>
    <row r="595" spans="1:7" ht="15" customHeight="1">
      <c r="A595" s="4" t="s">
        <v>256</v>
      </c>
      <c r="B595" s="5" t="s">
        <v>257</v>
      </c>
      <c r="C595" s="4" t="s">
        <v>11</v>
      </c>
      <c r="D595" s="4" t="s">
        <v>32</v>
      </c>
      <c r="E595" s="6">
        <v>0.5</v>
      </c>
      <c r="F595" s="7">
        <v>0.62</v>
      </c>
      <c r="G595" s="7">
        <v>0.31</v>
      </c>
    </row>
    <row r="596" spans="1:7" ht="20.100000000000001" customHeight="1">
      <c r="A596" s="4" t="s">
        <v>376</v>
      </c>
      <c r="B596" s="5" t="s">
        <v>377</v>
      </c>
      <c r="C596" s="4" t="s">
        <v>11</v>
      </c>
      <c r="D596" s="4" t="s">
        <v>35</v>
      </c>
      <c r="E596" s="6">
        <v>0.435</v>
      </c>
      <c r="F596" s="7">
        <v>10.210000000000001</v>
      </c>
      <c r="G596" s="7">
        <v>4.4413499999999999</v>
      </c>
    </row>
    <row r="597" spans="1:7" ht="15" customHeight="1">
      <c r="A597" s="1"/>
      <c r="B597" s="1"/>
      <c r="C597" s="1"/>
      <c r="D597" s="1"/>
      <c r="E597" s="130" t="s">
        <v>38</v>
      </c>
      <c r="F597" s="131"/>
      <c r="G597" s="8">
        <v>4.75</v>
      </c>
    </row>
    <row r="598" spans="1:7" ht="15" customHeight="1">
      <c r="A598" s="128" t="s">
        <v>3</v>
      </c>
      <c r="B598" s="129"/>
      <c r="C598" s="3" t="s">
        <v>4</v>
      </c>
      <c r="D598" s="3" t="s">
        <v>5</v>
      </c>
      <c r="E598" s="3" t="s">
        <v>6</v>
      </c>
      <c r="F598" s="3" t="s">
        <v>7</v>
      </c>
      <c r="G598" s="3" t="s">
        <v>8</v>
      </c>
    </row>
    <row r="599" spans="1:7" ht="27.95" customHeight="1">
      <c r="A599" s="4" t="s">
        <v>378</v>
      </c>
      <c r="B599" s="5" t="s">
        <v>379</v>
      </c>
      <c r="C599" s="4" t="s">
        <v>11</v>
      </c>
      <c r="D599" s="4" t="s">
        <v>49</v>
      </c>
      <c r="E599" s="6">
        <v>5.2999999999999999E-2</v>
      </c>
      <c r="F599" s="7">
        <v>496.59</v>
      </c>
      <c r="G599" s="7">
        <v>26.319269999999999</v>
      </c>
    </row>
    <row r="600" spans="1:7" ht="15" customHeight="1">
      <c r="A600" s="4" t="s">
        <v>104</v>
      </c>
      <c r="B600" s="5" t="s">
        <v>105</v>
      </c>
      <c r="C600" s="4" t="s">
        <v>11</v>
      </c>
      <c r="D600" s="4" t="s">
        <v>12</v>
      </c>
      <c r="E600" s="6">
        <v>0.36</v>
      </c>
      <c r="F600" s="7">
        <v>21.61</v>
      </c>
      <c r="G600" s="7">
        <v>7.7796000000000003</v>
      </c>
    </row>
    <row r="601" spans="1:7" ht="15" customHeight="1">
      <c r="A601" s="4" t="s">
        <v>9</v>
      </c>
      <c r="B601" s="5" t="s">
        <v>10</v>
      </c>
      <c r="C601" s="4" t="s">
        <v>11</v>
      </c>
      <c r="D601" s="4" t="s">
        <v>12</v>
      </c>
      <c r="E601" s="6">
        <v>0.18</v>
      </c>
      <c r="F601" s="7">
        <v>15.24</v>
      </c>
      <c r="G601" s="7">
        <v>2.7431999999999999</v>
      </c>
    </row>
    <row r="602" spans="1:7" ht="15" customHeight="1">
      <c r="A602" s="1"/>
      <c r="B602" s="1"/>
      <c r="C602" s="1"/>
      <c r="D602" s="1"/>
      <c r="E602" s="130" t="s">
        <v>21</v>
      </c>
      <c r="F602" s="131"/>
      <c r="G602" s="8">
        <v>36.840000000000003</v>
      </c>
    </row>
    <row r="603" spans="1:7" ht="15" customHeight="1">
      <c r="A603" s="1"/>
      <c r="B603" s="1"/>
      <c r="C603" s="1"/>
      <c r="D603" s="1"/>
      <c r="E603" s="132" t="s">
        <v>22</v>
      </c>
      <c r="F603" s="133"/>
      <c r="G603" s="2">
        <v>41.57</v>
      </c>
    </row>
    <row r="604" spans="1:7" ht="9.9499999999999993" customHeight="1">
      <c r="A604" s="1"/>
      <c r="B604" s="1"/>
      <c r="C604" s="134" t="s">
        <v>1</v>
      </c>
      <c r="D604" s="135"/>
      <c r="E604" s="1"/>
      <c r="F604" s="1"/>
      <c r="G604" s="1"/>
    </row>
    <row r="605" spans="1:7" ht="20.100000000000001" customHeight="1">
      <c r="A605" s="136" t="s">
        <v>380</v>
      </c>
      <c r="B605" s="137"/>
      <c r="C605" s="137"/>
      <c r="D605" s="137"/>
      <c r="E605" s="137"/>
      <c r="F605" s="137"/>
      <c r="G605" s="137"/>
    </row>
    <row r="606" spans="1:7" ht="15" customHeight="1">
      <c r="A606" s="128" t="s">
        <v>24</v>
      </c>
      <c r="B606" s="129"/>
      <c r="C606" s="3" t="s">
        <v>4</v>
      </c>
      <c r="D606" s="3" t="s">
        <v>5</v>
      </c>
      <c r="E606" s="3" t="s">
        <v>6</v>
      </c>
      <c r="F606" s="3" t="s">
        <v>7</v>
      </c>
      <c r="G606" s="3" t="s">
        <v>8</v>
      </c>
    </row>
    <row r="607" spans="1:7" ht="20.100000000000001" customHeight="1">
      <c r="A607" s="4" t="s">
        <v>381</v>
      </c>
      <c r="B607" s="5" t="s">
        <v>382</v>
      </c>
      <c r="C607" s="4" t="s">
        <v>11</v>
      </c>
      <c r="D607" s="4" t="s">
        <v>27</v>
      </c>
      <c r="E607" s="6">
        <v>1.67</v>
      </c>
      <c r="F607" s="7">
        <v>0.88</v>
      </c>
      <c r="G607" s="7">
        <v>1.4696</v>
      </c>
    </row>
    <row r="608" spans="1:7" ht="27.95" customHeight="1">
      <c r="A608" s="4" t="s">
        <v>383</v>
      </c>
      <c r="B608" s="5" t="s">
        <v>384</v>
      </c>
      <c r="C608" s="4" t="s">
        <v>11</v>
      </c>
      <c r="D608" s="4" t="s">
        <v>32</v>
      </c>
      <c r="E608" s="6">
        <v>23.24</v>
      </c>
      <c r="F608" s="7">
        <v>0.28000000000000003</v>
      </c>
      <c r="G608" s="7">
        <v>6.5072000000000001</v>
      </c>
    </row>
    <row r="609" spans="1:7" ht="15" customHeight="1">
      <c r="A609" s="1"/>
      <c r="B609" s="1"/>
      <c r="C609" s="1"/>
      <c r="D609" s="1"/>
      <c r="E609" s="130" t="s">
        <v>38</v>
      </c>
      <c r="F609" s="131"/>
      <c r="G609" s="8">
        <v>7.98</v>
      </c>
    </row>
    <row r="610" spans="1:7" ht="15" customHeight="1">
      <c r="A610" s="128" t="s">
        <v>3</v>
      </c>
      <c r="B610" s="129"/>
      <c r="C610" s="3" t="s">
        <v>4</v>
      </c>
      <c r="D610" s="3" t="s">
        <v>5</v>
      </c>
      <c r="E610" s="3" t="s">
        <v>6</v>
      </c>
      <c r="F610" s="3" t="s">
        <v>7</v>
      </c>
      <c r="G610" s="3" t="s">
        <v>8</v>
      </c>
    </row>
    <row r="611" spans="1:7" ht="27.95" customHeight="1">
      <c r="A611" s="4" t="s">
        <v>385</v>
      </c>
      <c r="B611" s="5" t="s">
        <v>386</v>
      </c>
      <c r="C611" s="4" t="s">
        <v>11</v>
      </c>
      <c r="D611" s="4" t="s">
        <v>49</v>
      </c>
      <c r="E611" s="6">
        <v>1.66E-2</v>
      </c>
      <c r="F611" s="7">
        <v>550.80999999999995</v>
      </c>
      <c r="G611" s="7">
        <v>9.1434460000000009</v>
      </c>
    </row>
    <row r="612" spans="1:7" ht="15" customHeight="1">
      <c r="A612" s="4" t="s">
        <v>104</v>
      </c>
      <c r="B612" s="5" t="s">
        <v>105</v>
      </c>
      <c r="C612" s="4" t="s">
        <v>11</v>
      </c>
      <c r="D612" s="4" t="s">
        <v>12</v>
      </c>
      <c r="E612" s="6">
        <v>0.55100000000000005</v>
      </c>
      <c r="F612" s="7">
        <v>21.61</v>
      </c>
      <c r="G612" s="7">
        <v>11.907109999999999</v>
      </c>
    </row>
    <row r="613" spans="1:7" ht="15" customHeight="1">
      <c r="A613" s="4" t="s">
        <v>9</v>
      </c>
      <c r="B613" s="5" t="s">
        <v>10</v>
      </c>
      <c r="C613" s="4" t="s">
        <v>11</v>
      </c>
      <c r="D613" s="4" t="s">
        <v>12</v>
      </c>
      <c r="E613" s="6">
        <v>0.27500000000000002</v>
      </c>
      <c r="F613" s="7">
        <v>15.24</v>
      </c>
      <c r="G613" s="7">
        <v>4.1909999999999998</v>
      </c>
    </row>
    <row r="614" spans="1:7" ht="27.95" customHeight="1">
      <c r="A614" s="4" t="s">
        <v>387</v>
      </c>
      <c r="B614" s="5" t="s">
        <v>388</v>
      </c>
      <c r="C614" s="4" t="s">
        <v>11</v>
      </c>
      <c r="D614" s="4" t="s">
        <v>20</v>
      </c>
      <c r="E614" s="6">
        <v>0.123</v>
      </c>
      <c r="F614" s="7">
        <v>2.9</v>
      </c>
      <c r="G614" s="7">
        <v>0.35670000000000002</v>
      </c>
    </row>
    <row r="615" spans="1:7" ht="27.95" customHeight="1">
      <c r="A615" s="4" t="s">
        <v>389</v>
      </c>
      <c r="B615" s="5" t="s">
        <v>390</v>
      </c>
      <c r="C615" s="4" t="s">
        <v>11</v>
      </c>
      <c r="D615" s="4" t="s">
        <v>17</v>
      </c>
      <c r="E615" s="6">
        <v>0.42799999999999999</v>
      </c>
      <c r="F615" s="7">
        <v>0.44</v>
      </c>
      <c r="G615" s="7">
        <v>0.18831999999999999</v>
      </c>
    </row>
    <row r="616" spans="1:7" ht="15" customHeight="1">
      <c r="A616" s="1"/>
      <c r="B616" s="1"/>
      <c r="C616" s="1"/>
      <c r="D616" s="1"/>
      <c r="E616" s="130" t="s">
        <v>21</v>
      </c>
      <c r="F616" s="131"/>
      <c r="G616" s="8">
        <v>25.79</v>
      </c>
    </row>
    <row r="617" spans="1:7" ht="15" customHeight="1">
      <c r="A617" s="1"/>
      <c r="B617" s="1"/>
      <c r="C617" s="1"/>
      <c r="D617" s="1"/>
      <c r="E617" s="132" t="s">
        <v>22</v>
      </c>
      <c r="F617" s="133"/>
      <c r="G617" s="2">
        <v>33.72</v>
      </c>
    </row>
    <row r="618" spans="1:7" ht="9.9499999999999993" customHeight="1">
      <c r="A618" s="1"/>
      <c r="B618" s="1"/>
      <c r="C618" s="134" t="s">
        <v>1</v>
      </c>
      <c r="D618" s="135"/>
      <c r="E618" s="1"/>
      <c r="F618" s="1"/>
      <c r="G618" s="1"/>
    </row>
    <row r="619" spans="1:7" ht="20.100000000000001" customHeight="1">
      <c r="A619" s="136" t="s">
        <v>391</v>
      </c>
      <c r="B619" s="137"/>
      <c r="C619" s="137"/>
      <c r="D619" s="137"/>
      <c r="E619" s="137"/>
      <c r="F619" s="137"/>
      <c r="G619" s="137"/>
    </row>
    <row r="620" spans="1:7" ht="15" customHeight="1">
      <c r="A620" s="128" t="s">
        <v>24</v>
      </c>
      <c r="B620" s="129"/>
      <c r="C620" s="3" t="s">
        <v>4</v>
      </c>
      <c r="D620" s="3" t="s">
        <v>5</v>
      </c>
      <c r="E620" s="3" t="s">
        <v>6</v>
      </c>
      <c r="F620" s="3" t="s">
        <v>7</v>
      </c>
      <c r="G620" s="3" t="s">
        <v>8</v>
      </c>
    </row>
    <row r="621" spans="1:7" ht="15" customHeight="1">
      <c r="A621" s="4" t="s">
        <v>392</v>
      </c>
      <c r="B621" s="5" t="s">
        <v>393</v>
      </c>
      <c r="C621" s="4" t="s">
        <v>11</v>
      </c>
      <c r="D621" s="4" t="s">
        <v>35</v>
      </c>
      <c r="E621" s="6">
        <v>0.16</v>
      </c>
      <c r="F621" s="7">
        <v>6.23</v>
      </c>
      <c r="G621" s="7">
        <v>0.99680000000000002</v>
      </c>
    </row>
    <row r="622" spans="1:7" ht="15" customHeight="1">
      <c r="A622" s="1"/>
      <c r="B622" s="1"/>
      <c r="C622" s="1"/>
      <c r="D622" s="1"/>
      <c r="E622" s="130" t="s">
        <v>38</v>
      </c>
      <c r="F622" s="131"/>
      <c r="G622" s="8">
        <v>1</v>
      </c>
    </row>
    <row r="623" spans="1:7" ht="15" customHeight="1">
      <c r="A623" s="128" t="s">
        <v>3</v>
      </c>
      <c r="B623" s="129"/>
      <c r="C623" s="3" t="s">
        <v>4</v>
      </c>
      <c r="D623" s="3" t="s">
        <v>5</v>
      </c>
      <c r="E623" s="3" t="s">
        <v>6</v>
      </c>
      <c r="F623" s="3" t="s">
        <v>7</v>
      </c>
      <c r="G623" s="3" t="s">
        <v>8</v>
      </c>
    </row>
    <row r="624" spans="1:7" ht="15" customHeight="1">
      <c r="A624" s="4" t="s">
        <v>394</v>
      </c>
      <c r="B624" s="5" t="s">
        <v>395</v>
      </c>
      <c r="C624" s="4" t="s">
        <v>11</v>
      </c>
      <c r="D624" s="4" t="s">
        <v>12</v>
      </c>
      <c r="E624" s="6">
        <v>3.9E-2</v>
      </c>
      <c r="F624" s="7">
        <v>22.71</v>
      </c>
      <c r="G624" s="7">
        <v>0.88568999999999998</v>
      </c>
    </row>
    <row r="625" spans="1:7" ht="15" customHeight="1">
      <c r="A625" s="4" t="s">
        <v>9</v>
      </c>
      <c r="B625" s="5" t="s">
        <v>10</v>
      </c>
      <c r="C625" s="4" t="s">
        <v>11</v>
      </c>
      <c r="D625" s="4" t="s">
        <v>12</v>
      </c>
      <c r="E625" s="6">
        <v>1.4E-2</v>
      </c>
      <c r="F625" s="7">
        <v>15.24</v>
      </c>
      <c r="G625" s="7">
        <v>0.21335999999999999</v>
      </c>
    </row>
    <row r="626" spans="1:7" ht="15" customHeight="1">
      <c r="A626" s="1"/>
      <c r="B626" s="1"/>
      <c r="C626" s="1"/>
      <c r="D626" s="1"/>
      <c r="E626" s="130" t="s">
        <v>21</v>
      </c>
      <c r="F626" s="131"/>
      <c r="G626" s="8">
        <v>1.1000000000000001</v>
      </c>
    </row>
    <row r="627" spans="1:7" ht="15" customHeight="1">
      <c r="A627" s="1"/>
      <c r="B627" s="1"/>
      <c r="C627" s="1"/>
      <c r="D627" s="1"/>
      <c r="E627" s="132" t="s">
        <v>22</v>
      </c>
      <c r="F627" s="133"/>
      <c r="G627" s="2">
        <v>2.08</v>
      </c>
    </row>
    <row r="628" spans="1:7" ht="9.9499999999999993" customHeight="1">
      <c r="A628" s="1"/>
      <c r="B628" s="1"/>
      <c r="C628" s="134" t="s">
        <v>1</v>
      </c>
      <c r="D628" s="135"/>
      <c r="E628" s="1"/>
      <c r="F628" s="1"/>
      <c r="G628" s="1"/>
    </row>
    <row r="629" spans="1:7" ht="20.100000000000001" customHeight="1">
      <c r="A629" s="136" t="s">
        <v>396</v>
      </c>
      <c r="B629" s="137"/>
      <c r="C629" s="137"/>
      <c r="D629" s="137"/>
      <c r="E629" s="137"/>
      <c r="F629" s="137"/>
      <c r="G629" s="137"/>
    </row>
    <row r="630" spans="1:7" ht="15" customHeight="1">
      <c r="A630" s="128" t="s">
        <v>24</v>
      </c>
      <c r="B630" s="129"/>
      <c r="C630" s="3" t="s">
        <v>4</v>
      </c>
      <c r="D630" s="3" t="s">
        <v>5</v>
      </c>
      <c r="E630" s="3" t="s">
        <v>6</v>
      </c>
      <c r="F630" s="3" t="s">
        <v>7</v>
      </c>
      <c r="G630" s="3" t="s">
        <v>8</v>
      </c>
    </row>
    <row r="631" spans="1:7" ht="20.100000000000001" customHeight="1">
      <c r="A631" s="4" t="s">
        <v>397</v>
      </c>
      <c r="B631" s="5" t="s">
        <v>398</v>
      </c>
      <c r="C631" s="4" t="s">
        <v>11</v>
      </c>
      <c r="D631" s="4" t="s">
        <v>52</v>
      </c>
      <c r="E631" s="6">
        <v>0.1</v>
      </c>
      <c r="F631" s="7">
        <v>0.51</v>
      </c>
      <c r="G631" s="7">
        <v>5.0999999999999997E-2</v>
      </c>
    </row>
    <row r="632" spans="1:7" ht="20.100000000000001" customHeight="1">
      <c r="A632" s="4" t="s">
        <v>399</v>
      </c>
      <c r="B632" s="5" t="s">
        <v>400</v>
      </c>
      <c r="C632" s="4" t="s">
        <v>11</v>
      </c>
      <c r="D632" s="4" t="s">
        <v>401</v>
      </c>
      <c r="E632" s="6">
        <v>0.24399999999999999</v>
      </c>
      <c r="F632" s="7">
        <v>23.55</v>
      </c>
      <c r="G632" s="7">
        <v>5.7462</v>
      </c>
    </row>
    <row r="633" spans="1:7" ht="15" customHeight="1">
      <c r="A633" s="1"/>
      <c r="B633" s="1"/>
      <c r="C633" s="1"/>
      <c r="D633" s="1"/>
      <c r="E633" s="130" t="s">
        <v>38</v>
      </c>
      <c r="F633" s="131"/>
      <c r="G633" s="8">
        <v>5.8</v>
      </c>
    </row>
    <row r="634" spans="1:7" ht="15" customHeight="1">
      <c r="A634" s="128" t="s">
        <v>3</v>
      </c>
      <c r="B634" s="129"/>
      <c r="C634" s="3" t="s">
        <v>4</v>
      </c>
      <c r="D634" s="3" t="s">
        <v>5</v>
      </c>
      <c r="E634" s="3" t="s">
        <v>6</v>
      </c>
      <c r="F634" s="3" t="s">
        <v>7</v>
      </c>
      <c r="G634" s="3" t="s">
        <v>8</v>
      </c>
    </row>
    <row r="635" spans="1:7" ht="15" customHeight="1">
      <c r="A635" s="4" t="s">
        <v>394</v>
      </c>
      <c r="B635" s="5" t="s">
        <v>395</v>
      </c>
      <c r="C635" s="4" t="s">
        <v>11</v>
      </c>
      <c r="D635" s="4" t="s">
        <v>12</v>
      </c>
      <c r="E635" s="6">
        <v>0.57099999999999995</v>
      </c>
      <c r="F635" s="7">
        <v>22.71</v>
      </c>
      <c r="G635" s="7">
        <v>12.967409999999999</v>
      </c>
    </row>
    <row r="636" spans="1:7" ht="15" customHeight="1">
      <c r="A636" s="4" t="s">
        <v>9</v>
      </c>
      <c r="B636" s="5" t="s">
        <v>10</v>
      </c>
      <c r="C636" s="4" t="s">
        <v>11</v>
      </c>
      <c r="D636" s="4" t="s">
        <v>12</v>
      </c>
      <c r="E636" s="6">
        <v>0.14299999999999999</v>
      </c>
      <c r="F636" s="7">
        <v>15.24</v>
      </c>
      <c r="G636" s="7">
        <v>2.1793200000000001</v>
      </c>
    </row>
    <row r="637" spans="1:7" ht="15" customHeight="1">
      <c r="A637" s="1"/>
      <c r="B637" s="1"/>
      <c r="C637" s="1"/>
      <c r="D637" s="1"/>
      <c r="E637" s="130" t="s">
        <v>21</v>
      </c>
      <c r="F637" s="131"/>
      <c r="G637" s="8">
        <v>15.15</v>
      </c>
    </row>
    <row r="638" spans="1:7" ht="15" customHeight="1">
      <c r="A638" s="1"/>
      <c r="B638" s="1"/>
      <c r="C638" s="1"/>
      <c r="D638" s="1"/>
      <c r="E638" s="132" t="s">
        <v>22</v>
      </c>
      <c r="F638" s="133"/>
      <c r="G638" s="2">
        <v>20.92</v>
      </c>
    </row>
    <row r="639" spans="1:7" ht="9.9499999999999993" customHeight="1">
      <c r="A639" s="1"/>
      <c r="B639" s="1"/>
      <c r="C639" s="134" t="s">
        <v>1</v>
      </c>
      <c r="D639" s="135"/>
      <c r="E639" s="1"/>
      <c r="F639" s="1"/>
      <c r="G639" s="1"/>
    </row>
    <row r="640" spans="1:7" ht="20.100000000000001" customHeight="1">
      <c r="A640" s="136" t="s">
        <v>402</v>
      </c>
      <c r="B640" s="137"/>
      <c r="C640" s="137"/>
      <c r="D640" s="137"/>
      <c r="E640" s="137"/>
      <c r="F640" s="137"/>
      <c r="G640" s="137"/>
    </row>
    <row r="641" spans="1:7" ht="15" customHeight="1">
      <c r="A641" s="128" t="s">
        <v>24</v>
      </c>
      <c r="B641" s="129"/>
      <c r="C641" s="3" t="s">
        <v>4</v>
      </c>
      <c r="D641" s="3" t="s">
        <v>5</v>
      </c>
      <c r="E641" s="3" t="s">
        <v>6</v>
      </c>
      <c r="F641" s="3" t="s">
        <v>7</v>
      </c>
      <c r="G641" s="3" t="s">
        <v>8</v>
      </c>
    </row>
    <row r="642" spans="1:7" ht="15" customHeight="1">
      <c r="A642" s="4" t="s">
        <v>33</v>
      </c>
      <c r="B642" s="5" t="s">
        <v>34</v>
      </c>
      <c r="C642" s="4" t="s">
        <v>11</v>
      </c>
      <c r="D642" s="4" t="s">
        <v>35</v>
      </c>
      <c r="E642" s="6">
        <v>0.33</v>
      </c>
      <c r="F642" s="7">
        <v>18.989999999999998</v>
      </c>
      <c r="G642" s="7">
        <v>6.2667000000000002</v>
      </c>
    </row>
    <row r="643" spans="1:7" ht="15" customHeight="1">
      <c r="A643" s="1"/>
      <c r="B643" s="1"/>
      <c r="C643" s="1"/>
      <c r="D643" s="1"/>
      <c r="E643" s="130" t="s">
        <v>38</v>
      </c>
      <c r="F643" s="131"/>
      <c r="G643" s="8">
        <v>6.27</v>
      </c>
    </row>
    <row r="644" spans="1:7" ht="15" customHeight="1">
      <c r="A644" s="128" t="s">
        <v>3</v>
      </c>
      <c r="B644" s="129"/>
      <c r="C644" s="3" t="s">
        <v>4</v>
      </c>
      <c r="D644" s="3" t="s">
        <v>5</v>
      </c>
      <c r="E644" s="3" t="s">
        <v>6</v>
      </c>
      <c r="F644" s="3" t="s">
        <v>7</v>
      </c>
      <c r="G644" s="3" t="s">
        <v>8</v>
      </c>
    </row>
    <row r="645" spans="1:7" ht="15" customHeight="1">
      <c r="A645" s="4" t="s">
        <v>394</v>
      </c>
      <c r="B645" s="5" t="s">
        <v>395</v>
      </c>
      <c r="C645" s="4" t="s">
        <v>11</v>
      </c>
      <c r="D645" s="4" t="s">
        <v>12</v>
      </c>
      <c r="E645" s="6">
        <v>0.187</v>
      </c>
      <c r="F645" s="7">
        <v>22.71</v>
      </c>
      <c r="G645" s="7">
        <v>4.2467699999999997</v>
      </c>
    </row>
    <row r="646" spans="1:7" ht="15" customHeight="1">
      <c r="A646" s="4" t="s">
        <v>9</v>
      </c>
      <c r="B646" s="5" t="s">
        <v>10</v>
      </c>
      <c r="C646" s="4" t="s">
        <v>11</v>
      </c>
      <c r="D646" s="4" t="s">
        <v>12</v>
      </c>
      <c r="E646" s="6">
        <v>6.9000000000000006E-2</v>
      </c>
      <c r="F646" s="7">
        <v>15.24</v>
      </c>
      <c r="G646" s="7">
        <v>1.0515600000000001</v>
      </c>
    </row>
    <row r="647" spans="1:7" ht="15" customHeight="1">
      <c r="A647" s="1"/>
      <c r="B647" s="1"/>
      <c r="C647" s="1"/>
      <c r="D647" s="1"/>
      <c r="E647" s="130" t="s">
        <v>21</v>
      </c>
      <c r="F647" s="131"/>
      <c r="G647" s="8">
        <v>5.3</v>
      </c>
    </row>
    <row r="648" spans="1:7" ht="15" customHeight="1">
      <c r="A648" s="1"/>
      <c r="B648" s="1"/>
      <c r="C648" s="1"/>
      <c r="D648" s="1"/>
      <c r="E648" s="132" t="s">
        <v>22</v>
      </c>
      <c r="F648" s="133"/>
      <c r="G648" s="2">
        <v>11.55</v>
      </c>
    </row>
    <row r="649" spans="1:7" ht="9.9499999999999993" customHeight="1">
      <c r="A649" s="1"/>
      <c r="B649" s="1"/>
      <c r="C649" s="134" t="s">
        <v>1</v>
      </c>
      <c r="D649" s="135"/>
      <c r="E649" s="1"/>
      <c r="F649" s="1"/>
      <c r="G649" s="1"/>
    </row>
    <row r="650" spans="1:7" ht="20.100000000000001" customHeight="1">
      <c r="A650" s="136" t="s">
        <v>403</v>
      </c>
      <c r="B650" s="137"/>
      <c r="C650" s="137"/>
      <c r="D650" s="137"/>
      <c r="E650" s="137"/>
      <c r="F650" s="137"/>
      <c r="G650" s="137"/>
    </row>
    <row r="651" spans="1:7" ht="15" customHeight="1">
      <c r="A651" s="128" t="s">
        <v>24</v>
      </c>
      <c r="B651" s="129"/>
      <c r="C651" s="3" t="s">
        <v>4</v>
      </c>
      <c r="D651" s="3" t="s">
        <v>5</v>
      </c>
      <c r="E651" s="3" t="s">
        <v>6</v>
      </c>
      <c r="F651" s="3" t="s">
        <v>7</v>
      </c>
      <c r="G651" s="3" t="s">
        <v>8</v>
      </c>
    </row>
    <row r="652" spans="1:7" ht="15" customHeight="1">
      <c r="A652" s="4" t="s">
        <v>404</v>
      </c>
      <c r="B652" s="5" t="s">
        <v>405</v>
      </c>
      <c r="C652" s="4" t="s">
        <v>11</v>
      </c>
      <c r="D652" s="4" t="s">
        <v>35</v>
      </c>
      <c r="E652" s="6">
        <v>0.16</v>
      </c>
      <c r="F652" s="7">
        <v>11.84</v>
      </c>
      <c r="G652" s="7">
        <v>1.8944000000000001</v>
      </c>
    </row>
    <row r="653" spans="1:7" ht="15" customHeight="1">
      <c r="A653" s="1"/>
      <c r="B653" s="1"/>
      <c r="C653" s="1"/>
      <c r="D653" s="1"/>
      <c r="E653" s="130" t="s">
        <v>38</v>
      </c>
      <c r="F653" s="131"/>
      <c r="G653" s="8">
        <v>1.89</v>
      </c>
    </row>
    <row r="654" spans="1:7" ht="15" customHeight="1">
      <c r="A654" s="128" t="s">
        <v>3</v>
      </c>
      <c r="B654" s="129"/>
      <c r="C654" s="3" t="s">
        <v>4</v>
      </c>
      <c r="D654" s="3" t="s">
        <v>5</v>
      </c>
      <c r="E654" s="3" t="s">
        <v>6</v>
      </c>
      <c r="F654" s="3" t="s">
        <v>7</v>
      </c>
      <c r="G654" s="3" t="s">
        <v>8</v>
      </c>
    </row>
    <row r="655" spans="1:7" ht="15" customHeight="1">
      <c r="A655" s="4" t="s">
        <v>394</v>
      </c>
      <c r="B655" s="5" t="s">
        <v>395</v>
      </c>
      <c r="C655" s="4" t="s">
        <v>11</v>
      </c>
      <c r="D655" s="4" t="s">
        <v>12</v>
      </c>
      <c r="E655" s="6">
        <v>2.7E-2</v>
      </c>
      <c r="F655" s="7">
        <v>22.71</v>
      </c>
      <c r="G655" s="7">
        <v>0.61316999999999999</v>
      </c>
    </row>
    <row r="656" spans="1:7" ht="15" customHeight="1">
      <c r="A656" s="4" t="s">
        <v>9</v>
      </c>
      <c r="B656" s="5" t="s">
        <v>10</v>
      </c>
      <c r="C656" s="4" t="s">
        <v>11</v>
      </c>
      <c r="D656" s="4" t="s">
        <v>12</v>
      </c>
      <c r="E656" s="6">
        <v>0.01</v>
      </c>
      <c r="F656" s="7">
        <v>15.24</v>
      </c>
      <c r="G656" s="7">
        <v>0.15240000000000001</v>
      </c>
    </row>
    <row r="657" spans="1:7" ht="15" customHeight="1">
      <c r="A657" s="1"/>
      <c r="B657" s="1"/>
      <c r="C657" s="1"/>
      <c r="D657" s="1"/>
      <c r="E657" s="130" t="s">
        <v>21</v>
      </c>
      <c r="F657" s="131"/>
      <c r="G657" s="8">
        <v>0.76</v>
      </c>
    </row>
    <row r="658" spans="1:7" ht="15" customHeight="1">
      <c r="A658" s="1"/>
      <c r="B658" s="1"/>
      <c r="C658" s="1"/>
      <c r="D658" s="1"/>
      <c r="E658" s="132" t="s">
        <v>22</v>
      </c>
      <c r="F658" s="133"/>
      <c r="G658" s="2">
        <v>2.65</v>
      </c>
    </row>
    <row r="659" spans="1:7" ht="9.9499999999999993" customHeight="1">
      <c r="A659" s="1"/>
      <c r="B659" s="1"/>
      <c r="C659" s="134" t="s">
        <v>1</v>
      </c>
      <c r="D659" s="135"/>
      <c r="E659" s="1"/>
      <c r="F659" s="1"/>
      <c r="G659" s="1"/>
    </row>
    <row r="660" spans="1:7" ht="20.100000000000001" customHeight="1">
      <c r="A660" s="136" t="s">
        <v>406</v>
      </c>
      <c r="B660" s="137"/>
      <c r="C660" s="137"/>
      <c r="D660" s="137"/>
      <c r="E660" s="137"/>
      <c r="F660" s="137"/>
      <c r="G660" s="137"/>
    </row>
    <row r="661" spans="1:7" ht="15" customHeight="1">
      <c r="A661" s="128" t="s">
        <v>24</v>
      </c>
      <c r="B661" s="129"/>
      <c r="C661" s="3" t="s">
        <v>4</v>
      </c>
      <c r="D661" s="3" t="s">
        <v>5</v>
      </c>
      <c r="E661" s="3" t="s">
        <v>6</v>
      </c>
      <c r="F661" s="3" t="s">
        <v>7</v>
      </c>
      <c r="G661" s="3" t="s">
        <v>8</v>
      </c>
    </row>
    <row r="662" spans="1:7" ht="20.100000000000001" customHeight="1">
      <c r="A662" s="4" t="s">
        <v>397</v>
      </c>
      <c r="B662" s="5" t="s">
        <v>398</v>
      </c>
      <c r="C662" s="4" t="s">
        <v>11</v>
      </c>
      <c r="D662" s="4" t="s">
        <v>52</v>
      </c>
      <c r="E662" s="6">
        <v>0.1</v>
      </c>
      <c r="F662" s="7">
        <v>0.51</v>
      </c>
      <c r="G662" s="7">
        <v>5.0999999999999997E-2</v>
      </c>
    </row>
    <row r="663" spans="1:7" ht="20.100000000000001" customHeight="1">
      <c r="A663" s="4" t="s">
        <v>407</v>
      </c>
      <c r="B663" s="5" t="s">
        <v>408</v>
      </c>
      <c r="C663" s="4" t="s">
        <v>11</v>
      </c>
      <c r="D663" s="4" t="s">
        <v>409</v>
      </c>
      <c r="E663" s="6">
        <v>4.8899999999999999E-2</v>
      </c>
      <c r="F663" s="7">
        <v>58.8</v>
      </c>
      <c r="G663" s="7">
        <v>2.8753199999999999</v>
      </c>
    </row>
    <row r="664" spans="1:7" ht="15" customHeight="1">
      <c r="A664" s="1"/>
      <c r="B664" s="1"/>
      <c r="C664" s="1"/>
      <c r="D664" s="1"/>
      <c r="E664" s="130" t="s">
        <v>38</v>
      </c>
      <c r="F664" s="131"/>
      <c r="G664" s="8">
        <v>2.93</v>
      </c>
    </row>
    <row r="665" spans="1:7" ht="15" customHeight="1">
      <c r="A665" s="128" t="s">
        <v>3</v>
      </c>
      <c r="B665" s="129"/>
      <c r="C665" s="3" t="s">
        <v>4</v>
      </c>
      <c r="D665" s="3" t="s">
        <v>5</v>
      </c>
      <c r="E665" s="3" t="s">
        <v>6</v>
      </c>
      <c r="F665" s="3" t="s">
        <v>7</v>
      </c>
      <c r="G665" s="3" t="s">
        <v>8</v>
      </c>
    </row>
    <row r="666" spans="1:7" ht="15" customHeight="1">
      <c r="A666" s="4" t="s">
        <v>394</v>
      </c>
      <c r="B666" s="5" t="s">
        <v>395</v>
      </c>
      <c r="C666" s="4" t="s">
        <v>11</v>
      </c>
      <c r="D666" s="4" t="s">
        <v>12</v>
      </c>
      <c r="E666" s="6">
        <v>0.312</v>
      </c>
      <c r="F666" s="7">
        <v>22.71</v>
      </c>
      <c r="G666" s="7">
        <v>7.0855199999999998</v>
      </c>
    </row>
    <row r="667" spans="1:7" ht="15" customHeight="1">
      <c r="A667" s="4" t="s">
        <v>9</v>
      </c>
      <c r="B667" s="5" t="s">
        <v>10</v>
      </c>
      <c r="C667" s="4" t="s">
        <v>11</v>
      </c>
      <c r="D667" s="4" t="s">
        <v>12</v>
      </c>
      <c r="E667" s="6">
        <v>0.114</v>
      </c>
      <c r="F667" s="7">
        <v>15.24</v>
      </c>
      <c r="G667" s="7">
        <v>1.73736</v>
      </c>
    </row>
    <row r="668" spans="1:7" ht="15" customHeight="1">
      <c r="A668" s="1"/>
      <c r="B668" s="1"/>
      <c r="C668" s="1"/>
      <c r="D668" s="1"/>
      <c r="E668" s="130" t="s">
        <v>21</v>
      </c>
      <c r="F668" s="131"/>
      <c r="G668" s="8">
        <v>8.83</v>
      </c>
    </row>
    <row r="669" spans="1:7" ht="15" customHeight="1">
      <c r="A669" s="1"/>
      <c r="B669" s="1"/>
      <c r="C669" s="1"/>
      <c r="D669" s="1"/>
      <c r="E669" s="132" t="s">
        <v>22</v>
      </c>
      <c r="F669" s="133"/>
      <c r="G669" s="2">
        <v>11.73</v>
      </c>
    </row>
    <row r="670" spans="1:7" ht="9.9499999999999993" customHeight="1">
      <c r="A670" s="1"/>
      <c r="B670" s="1"/>
      <c r="C670" s="134" t="s">
        <v>1</v>
      </c>
      <c r="D670" s="135"/>
      <c r="E670" s="1"/>
      <c r="F670" s="1"/>
      <c r="G670" s="1"/>
    </row>
    <row r="671" spans="1:7" ht="20.100000000000001" customHeight="1">
      <c r="A671" s="136" t="s">
        <v>410</v>
      </c>
      <c r="B671" s="137"/>
      <c r="C671" s="137"/>
      <c r="D671" s="137"/>
      <c r="E671" s="137"/>
      <c r="F671" s="137"/>
      <c r="G671" s="137"/>
    </row>
    <row r="672" spans="1:7" ht="15" customHeight="1">
      <c r="A672" s="128" t="s">
        <v>24</v>
      </c>
      <c r="B672" s="129"/>
      <c r="C672" s="3" t="s">
        <v>4</v>
      </c>
      <c r="D672" s="3" t="s">
        <v>5</v>
      </c>
      <c r="E672" s="3" t="s">
        <v>6</v>
      </c>
      <c r="F672" s="3" t="s">
        <v>7</v>
      </c>
      <c r="G672" s="3" t="s">
        <v>8</v>
      </c>
    </row>
    <row r="673" spans="1:7" ht="20.100000000000001" customHeight="1">
      <c r="A673" s="4" t="s">
        <v>411</v>
      </c>
      <c r="B673" s="5" t="s">
        <v>412</v>
      </c>
      <c r="C673" s="4" t="s">
        <v>11</v>
      </c>
      <c r="D673" s="4" t="s">
        <v>35</v>
      </c>
      <c r="E673" s="6">
        <v>0.33</v>
      </c>
      <c r="F673" s="7">
        <v>16.420000000000002</v>
      </c>
      <c r="G673" s="7">
        <v>5.4185999999999996</v>
      </c>
    </row>
    <row r="674" spans="1:7" ht="15" customHeight="1">
      <c r="A674" s="1"/>
      <c r="B674" s="1"/>
      <c r="C674" s="1"/>
      <c r="D674" s="1"/>
      <c r="E674" s="130" t="s">
        <v>38</v>
      </c>
      <c r="F674" s="131"/>
      <c r="G674" s="8">
        <v>5.42</v>
      </c>
    </row>
    <row r="675" spans="1:7" ht="15" customHeight="1">
      <c r="A675" s="128" t="s">
        <v>3</v>
      </c>
      <c r="B675" s="129"/>
      <c r="C675" s="3" t="s">
        <v>4</v>
      </c>
      <c r="D675" s="3" t="s">
        <v>5</v>
      </c>
      <c r="E675" s="3" t="s">
        <v>6</v>
      </c>
      <c r="F675" s="3" t="s">
        <v>7</v>
      </c>
      <c r="G675" s="3" t="s">
        <v>8</v>
      </c>
    </row>
    <row r="676" spans="1:7" ht="15" customHeight="1">
      <c r="A676" s="4" t="s">
        <v>394</v>
      </c>
      <c r="B676" s="5" t="s">
        <v>395</v>
      </c>
      <c r="C676" s="4" t="s">
        <v>11</v>
      </c>
      <c r="D676" s="4" t="s">
        <v>12</v>
      </c>
      <c r="E676" s="6">
        <v>0.13</v>
      </c>
      <c r="F676" s="7">
        <v>22.71</v>
      </c>
      <c r="G676" s="7">
        <v>2.9523000000000001</v>
      </c>
    </row>
    <row r="677" spans="1:7" ht="15" customHeight="1">
      <c r="A677" s="4" t="s">
        <v>9</v>
      </c>
      <c r="B677" s="5" t="s">
        <v>10</v>
      </c>
      <c r="C677" s="4" t="s">
        <v>11</v>
      </c>
      <c r="D677" s="4" t="s">
        <v>12</v>
      </c>
      <c r="E677" s="6">
        <v>4.8000000000000001E-2</v>
      </c>
      <c r="F677" s="7">
        <v>15.24</v>
      </c>
      <c r="G677" s="7">
        <v>0.73151999999999995</v>
      </c>
    </row>
    <row r="678" spans="1:7" ht="15" customHeight="1">
      <c r="A678" s="1"/>
      <c r="B678" s="1"/>
      <c r="C678" s="1"/>
      <c r="D678" s="1"/>
      <c r="E678" s="130" t="s">
        <v>21</v>
      </c>
      <c r="F678" s="131"/>
      <c r="G678" s="8">
        <v>3.68</v>
      </c>
    </row>
    <row r="679" spans="1:7" ht="15" customHeight="1">
      <c r="A679" s="1"/>
      <c r="B679" s="1"/>
      <c r="C679" s="1"/>
      <c r="D679" s="1"/>
      <c r="E679" s="132" t="s">
        <v>22</v>
      </c>
      <c r="F679" s="133"/>
      <c r="G679" s="2">
        <v>9.09</v>
      </c>
    </row>
    <row r="680" spans="1:7" ht="9.9499999999999993" customHeight="1">
      <c r="A680" s="1"/>
      <c r="B680" s="1"/>
      <c r="C680" s="134" t="s">
        <v>1</v>
      </c>
      <c r="D680" s="135"/>
      <c r="E680" s="1"/>
      <c r="F680" s="1"/>
      <c r="G680" s="1"/>
    </row>
    <row r="681" spans="1:7" ht="20.100000000000001" customHeight="1">
      <c r="A681" s="136" t="s">
        <v>413</v>
      </c>
      <c r="B681" s="137"/>
      <c r="C681" s="137"/>
      <c r="D681" s="137"/>
      <c r="E681" s="137"/>
      <c r="F681" s="137"/>
      <c r="G681" s="137"/>
    </row>
    <row r="682" spans="1:7" ht="15" customHeight="1">
      <c r="A682" s="128" t="s">
        <v>24</v>
      </c>
      <c r="B682" s="129"/>
      <c r="C682" s="3" t="s">
        <v>4</v>
      </c>
      <c r="D682" s="3" t="s">
        <v>5</v>
      </c>
      <c r="E682" s="3" t="s">
        <v>6</v>
      </c>
      <c r="F682" s="3" t="s">
        <v>7</v>
      </c>
      <c r="G682" s="3" t="s">
        <v>8</v>
      </c>
    </row>
    <row r="683" spans="1:7" ht="15" customHeight="1">
      <c r="A683" s="4" t="s">
        <v>404</v>
      </c>
      <c r="B683" s="5" t="s">
        <v>405</v>
      </c>
      <c r="C683" s="4" t="s">
        <v>11</v>
      </c>
      <c r="D683" s="4" t="s">
        <v>35</v>
      </c>
      <c r="E683" s="6">
        <v>0.16</v>
      </c>
      <c r="F683" s="7">
        <v>11.84</v>
      </c>
      <c r="G683" s="7">
        <v>1.8944000000000001</v>
      </c>
    </row>
    <row r="684" spans="1:7" ht="15" customHeight="1">
      <c r="A684" s="1"/>
      <c r="B684" s="1"/>
      <c r="C684" s="1"/>
      <c r="D684" s="1"/>
      <c r="E684" s="130" t="s">
        <v>38</v>
      </c>
      <c r="F684" s="131"/>
      <c r="G684" s="8">
        <v>1.89</v>
      </c>
    </row>
    <row r="685" spans="1:7" ht="15" customHeight="1">
      <c r="A685" s="128" t="s">
        <v>3</v>
      </c>
      <c r="B685" s="129"/>
      <c r="C685" s="3" t="s">
        <v>4</v>
      </c>
      <c r="D685" s="3" t="s">
        <v>5</v>
      </c>
      <c r="E685" s="3" t="s">
        <v>6</v>
      </c>
      <c r="F685" s="3" t="s">
        <v>7</v>
      </c>
      <c r="G685" s="3" t="s">
        <v>8</v>
      </c>
    </row>
    <row r="686" spans="1:7" ht="15" customHeight="1">
      <c r="A686" s="4" t="s">
        <v>394</v>
      </c>
      <c r="B686" s="5" t="s">
        <v>395</v>
      </c>
      <c r="C686" s="4" t="s">
        <v>11</v>
      </c>
      <c r="D686" s="4" t="s">
        <v>12</v>
      </c>
      <c r="E686" s="6">
        <v>3.5999999999999997E-2</v>
      </c>
      <c r="F686" s="7">
        <v>22.71</v>
      </c>
      <c r="G686" s="7">
        <v>0.81755999999999995</v>
      </c>
    </row>
    <row r="687" spans="1:7" ht="15" customHeight="1">
      <c r="A687" s="4" t="s">
        <v>9</v>
      </c>
      <c r="B687" s="5" t="s">
        <v>10</v>
      </c>
      <c r="C687" s="4" t="s">
        <v>11</v>
      </c>
      <c r="D687" s="4" t="s">
        <v>12</v>
      </c>
      <c r="E687" s="6">
        <v>1.2999999999999999E-2</v>
      </c>
      <c r="F687" s="7">
        <v>15.24</v>
      </c>
      <c r="G687" s="7">
        <v>0.19811999999999999</v>
      </c>
    </row>
    <row r="688" spans="1:7" ht="15" customHeight="1">
      <c r="A688" s="1"/>
      <c r="B688" s="1"/>
      <c r="C688" s="1"/>
      <c r="D688" s="1"/>
      <c r="E688" s="130" t="s">
        <v>21</v>
      </c>
      <c r="F688" s="131"/>
      <c r="G688" s="8">
        <v>1.02</v>
      </c>
    </row>
    <row r="689" spans="1:7" ht="15" customHeight="1">
      <c r="A689" s="1"/>
      <c r="B689" s="1"/>
      <c r="C689" s="1"/>
      <c r="D689" s="1"/>
      <c r="E689" s="132" t="s">
        <v>22</v>
      </c>
      <c r="F689" s="133"/>
      <c r="G689" s="2">
        <v>2.89</v>
      </c>
    </row>
    <row r="690" spans="1:7" ht="9.9499999999999993" customHeight="1">
      <c r="A690" s="1"/>
      <c r="B690" s="1"/>
      <c r="C690" s="134" t="s">
        <v>1</v>
      </c>
      <c r="D690" s="135"/>
      <c r="E690" s="1"/>
      <c r="F690" s="1"/>
      <c r="G690" s="1"/>
    </row>
    <row r="691" spans="1:7" ht="20.100000000000001" customHeight="1">
      <c r="A691" s="136" t="s">
        <v>414</v>
      </c>
      <c r="B691" s="137"/>
      <c r="C691" s="137"/>
      <c r="D691" s="137"/>
      <c r="E691" s="137"/>
      <c r="F691" s="137"/>
      <c r="G691" s="137"/>
    </row>
    <row r="692" spans="1:7" ht="15" customHeight="1">
      <c r="A692" s="128" t="s">
        <v>24</v>
      </c>
      <c r="B692" s="129"/>
      <c r="C692" s="3" t="s">
        <v>4</v>
      </c>
      <c r="D692" s="3" t="s">
        <v>5</v>
      </c>
      <c r="E692" s="3" t="s">
        <v>6</v>
      </c>
      <c r="F692" s="3" t="s">
        <v>7</v>
      </c>
      <c r="G692" s="3" t="s">
        <v>8</v>
      </c>
    </row>
    <row r="693" spans="1:7" ht="20.100000000000001" customHeight="1">
      <c r="A693" s="4" t="s">
        <v>397</v>
      </c>
      <c r="B693" s="5" t="s">
        <v>398</v>
      </c>
      <c r="C693" s="4" t="s">
        <v>11</v>
      </c>
      <c r="D693" s="4" t="s">
        <v>52</v>
      </c>
      <c r="E693" s="6">
        <v>0.1</v>
      </c>
      <c r="F693" s="7">
        <v>0.51</v>
      </c>
      <c r="G693" s="7">
        <v>5.0999999999999997E-2</v>
      </c>
    </row>
    <row r="694" spans="1:7" ht="20.100000000000001" customHeight="1">
      <c r="A694" s="4" t="s">
        <v>407</v>
      </c>
      <c r="B694" s="5" t="s">
        <v>408</v>
      </c>
      <c r="C694" s="4" t="s">
        <v>11</v>
      </c>
      <c r="D694" s="4" t="s">
        <v>409</v>
      </c>
      <c r="E694" s="6">
        <v>4.8899999999999999E-2</v>
      </c>
      <c r="F694" s="7">
        <v>58.8</v>
      </c>
      <c r="G694" s="7">
        <v>2.8753199999999999</v>
      </c>
    </row>
    <row r="695" spans="1:7" ht="15" customHeight="1">
      <c r="A695" s="1"/>
      <c r="B695" s="1"/>
      <c r="C695" s="1"/>
      <c r="D695" s="1"/>
      <c r="E695" s="130" t="s">
        <v>38</v>
      </c>
      <c r="F695" s="131"/>
      <c r="G695" s="8">
        <v>2.93</v>
      </c>
    </row>
    <row r="696" spans="1:7" ht="15" customHeight="1">
      <c r="A696" s="128" t="s">
        <v>3</v>
      </c>
      <c r="B696" s="129"/>
      <c r="C696" s="3" t="s">
        <v>4</v>
      </c>
      <c r="D696" s="3" t="s">
        <v>5</v>
      </c>
      <c r="E696" s="3" t="s">
        <v>6</v>
      </c>
      <c r="F696" s="3" t="s">
        <v>7</v>
      </c>
      <c r="G696" s="3" t="s">
        <v>8</v>
      </c>
    </row>
    <row r="697" spans="1:7" ht="15" customHeight="1">
      <c r="A697" s="4" t="s">
        <v>394</v>
      </c>
      <c r="B697" s="5" t="s">
        <v>395</v>
      </c>
      <c r="C697" s="4" t="s">
        <v>11</v>
      </c>
      <c r="D697" s="4" t="s">
        <v>12</v>
      </c>
      <c r="E697" s="6">
        <v>0.67200000000000004</v>
      </c>
      <c r="F697" s="7">
        <v>22.71</v>
      </c>
      <c r="G697" s="7">
        <v>15.26112</v>
      </c>
    </row>
    <row r="698" spans="1:7" ht="15" customHeight="1">
      <c r="A698" s="4" t="s">
        <v>9</v>
      </c>
      <c r="B698" s="5" t="s">
        <v>10</v>
      </c>
      <c r="C698" s="4" t="s">
        <v>11</v>
      </c>
      <c r="D698" s="4" t="s">
        <v>12</v>
      </c>
      <c r="E698" s="6">
        <v>0.247</v>
      </c>
      <c r="F698" s="7">
        <v>15.24</v>
      </c>
      <c r="G698" s="7">
        <v>3.7642799999999998</v>
      </c>
    </row>
    <row r="699" spans="1:7" ht="15" customHeight="1">
      <c r="A699" s="1"/>
      <c r="B699" s="1"/>
      <c r="C699" s="1"/>
      <c r="D699" s="1"/>
      <c r="E699" s="130" t="s">
        <v>21</v>
      </c>
      <c r="F699" s="131"/>
      <c r="G699" s="8">
        <v>19.02</v>
      </c>
    </row>
    <row r="700" spans="1:7" ht="15" customHeight="1">
      <c r="A700" s="1"/>
      <c r="B700" s="1"/>
      <c r="C700" s="1"/>
      <c r="D700" s="1"/>
      <c r="E700" s="132" t="s">
        <v>22</v>
      </c>
      <c r="F700" s="133"/>
      <c r="G700" s="2">
        <v>21.94</v>
      </c>
    </row>
    <row r="701" spans="1:7" ht="9.9499999999999993" customHeight="1">
      <c r="A701" s="1"/>
      <c r="B701" s="1"/>
      <c r="C701" s="134" t="s">
        <v>1</v>
      </c>
      <c r="D701" s="135"/>
      <c r="E701" s="1"/>
      <c r="F701" s="1"/>
      <c r="G701" s="1"/>
    </row>
    <row r="702" spans="1:7" ht="20.100000000000001" customHeight="1">
      <c r="A702" s="136" t="s">
        <v>415</v>
      </c>
      <c r="B702" s="137"/>
      <c r="C702" s="137"/>
      <c r="D702" s="137"/>
      <c r="E702" s="137"/>
      <c r="F702" s="137"/>
      <c r="G702" s="137"/>
    </row>
    <row r="703" spans="1:7" ht="15" customHeight="1">
      <c r="A703" s="128" t="s">
        <v>24</v>
      </c>
      <c r="B703" s="129"/>
      <c r="C703" s="3" t="s">
        <v>4</v>
      </c>
      <c r="D703" s="3" t="s">
        <v>5</v>
      </c>
      <c r="E703" s="3" t="s">
        <v>6</v>
      </c>
      <c r="F703" s="3" t="s">
        <v>7</v>
      </c>
      <c r="G703" s="3" t="s">
        <v>8</v>
      </c>
    </row>
    <row r="704" spans="1:7" ht="20.100000000000001" customHeight="1">
      <c r="A704" s="4" t="s">
        <v>411</v>
      </c>
      <c r="B704" s="5" t="s">
        <v>412</v>
      </c>
      <c r="C704" s="4" t="s">
        <v>11</v>
      </c>
      <c r="D704" s="4" t="s">
        <v>35</v>
      </c>
      <c r="E704" s="6">
        <v>0.33</v>
      </c>
      <c r="F704" s="7">
        <v>16.420000000000002</v>
      </c>
      <c r="G704" s="7">
        <v>5.4185999999999996</v>
      </c>
    </row>
    <row r="705" spans="1:7" ht="15" customHeight="1">
      <c r="A705" s="1"/>
      <c r="B705" s="1"/>
      <c r="C705" s="1"/>
      <c r="D705" s="1"/>
      <c r="E705" s="130" t="s">
        <v>38</v>
      </c>
      <c r="F705" s="131"/>
      <c r="G705" s="8">
        <v>5.42</v>
      </c>
    </row>
    <row r="706" spans="1:7" ht="15" customHeight="1">
      <c r="A706" s="128" t="s">
        <v>3</v>
      </c>
      <c r="B706" s="129"/>
      <c r="C706" s="3" t="s">
        <v>4</v>
      </c>
      <c r="D706" s="3" t="s">
        <v>5</v>
      </c>
      <c r="E706" s="3" t="s">
        <v>6</v>
      </c>
      <c r="F706" s="3" t="s">
        <v>7</v>
      </c>
      <c r="G706" s="3" t="s">
        <v>8</v>
      </c>
    </row>
    <row r="707" spans="1:7" ht="15" customHeight="1">
      <c r="A707" s="4" t="s">
        <v>394</v>
      </c>
      <c r="B707" s="5" t="s">
        <v>395</v>
      </c>
      <c r="C707" s="4" t="s">
        <v>11</v>
      </c>
      <c r="D707" s="4" t="s">
        <v>12</v>
      </c>
      <c r="E707" s="6">
        <v>0.17</v>
      </c>
      <c r="F707" s="7">
        <v>22.71</v>
      </c>
      <c r="G707" s="7">
        <v>3.8607</v>
      </c>
    </row>
    <row r="708" spans="1:7" ht="15" customHeight="1">
      <c r="A708" s="4" t="s">
        <v>9</v>
      </c>
      <c r="B708" s="5" t="s">
        <v>10</v>
      </c>
      <c r="C708" s="4" t="s">
        <v>11</v>
      </c>
      <c r="D708" s="4" t="s">
        <v>12</v>
      </c>
      <c r="E708" s="6">
        <v>6.2E-2</v>
      </c>
      <c r="F708" s="7">
        <v>15.24</v>
      </c>
      <c r="G708" s="7">
        <v>0.94488000000000005</v>
      </c>
    </row>
    <row r="709" spans="1:7" ht="15" customHeight="1">
      <c r="A709" s="1"/>
      <c r="B709" s="1"/>
      <c r="C709" s="1"/>
      <c r="D709" s="1"/>
      <c r="E709" s="130" t="s">
        <v>21</v>
      </c>
      <c r="F709" s="131"/>
      <c r="G709" s="8">
        <v>4.8</v>
      </c>
    </row>
    <row r="710" spans="1:7" ht="15" customHeight="1">
      <c r="A710" s="1"/>
      <c r="B710" s="1"/>
      <c r="C710" s="1"/>
      <c r="D710" s="1"/>
      <c r="E710" s="132" t="s">
        <v>22</v>
      </c>
      <c r="F710" s="133"/>
      <c r="G710" s="2">
        <v>10.210000000000001</v>
      </c>
    </row>
    <row r="711" spans="1:7" ht="9.9499999999999993" customHeight="1">
      <c r="A711" s="1"/>
      <c r="B711" s="1"/>
      <c r="C711" s="134" t="s">
        <v>1</v>
      </c>
      <c r="D711" s="135"/>
      <c r="E711" s="1"/>
      <c r="F711" s="1"/>
      <c r="G711" s="1"/>
    </row>
    <row r="712" spans="1:7" ht="20.100000000000001" customHeight="1">
      <c r="A712" s="136" t="s">
        <v>416</v>
      </c>
      <c r="B712" s="137"/>
      <c r="C712" s="137"/>
      <c r="D712" s="137"/>
      <c r="E712" s="137"/>
      <c r="F712" s="137"/>
      <c r="G712" s="137"/>
    </row>
    <row r="713" spans="1:7" ht="15" customHeight="1">
      <c r="A713" s="128" t="s">
        <v>24</v>
      </c>
      <c r="B713" s="129"/>
      <c r="C713" s="3" t="s">
        <v>4</v>
      </c>
      <c r="D713" s="3" t="s">
        <v>5</v>
      </c>
      <c r="E713" s="3" t="s">
        <v>6</v>
      </c>
      <c r="F713" s="3" t="s">
        <v>7</v>
      </c>
      <c r="G713" s="3" t="s">
        <v>8</v>
      </c>
    </row>
    <row r="714" spans="1:7" ht="15" customHeight="1">
      <c r="A714" s="4" t="s">
        <v>417</v>
      </c>
      <c r="B714" s="5" t="s">
        <v>418</v>
      </c>
      <c r="C714" s="4" t="s">
        <v>11</v>
      </c>
      <c r="D714" s="4" t="s">
        <v>35</v>
      </c>
      <c r="E714" s="6">
        <v>6.1899999999999997E-2</v>
      </c>
      <c r="F714" s="7">
        <v>12.6</v>
      </c>
      <c r="G714" s="7">
        <v>0.77993999999999997</v>
      </c>
    </row>
    <row r="715" spans="1:7" ht="15" customHeight="1">
      <c r="A715" s="4" t="s">
        <v>419</v>
      </c>
      <c r="B715" s="5" t="s">
        <v>420</v>
      </c>
      <c r="C715" s="4" t="s">
        <v>11</v>
      </c>
      <c r="D715" s="4" t="s">
        <v>409</v>
      </c>
      <c r="E715" s="6">
        <v>1.15E-2</v>
      </c>
      <c r="F715" s="7">
        <v>506.1</v>
      </c>
      <c r="G715" s="7">
        <v>5.8201499999999999</v>
      </c>
    </row>
    <row r="716" spans="1:7" ht="15" customHeight="1">
      <c r="A716" s="1"/>
      <c r="B716" s="1"/>
      <c r="C716" s="1"/>
      <c r="D716" s="1"/>
      <c r="E716" s="130" t="s">
        <v>38</v>
      </c>
      <c r="F716" s="131"/>
      <c r="G716" s="8">
        <v>6.6</v>
      </c>
    </row>
    <row r="717" spans="1:7" ht="15" customHeight="1">
      <c r="A717" s="128" t="s">
        <v>3</v>
      </c>
      <c r="B717" s="129"/>
      <c r="C717" s="3" t="s">
        <v>4</v>
      </c>
      <c r="D717" s="3" t="s">
        <v>5</v>
      </c>
      <c r="E717" s="3" t="s">
        <v>6</v>
      </c>
      <c r="F717" s="3" t="s">
        <v>7</v>
      </c>
      <c r="G717" s="3" t="s">
        <v>8</v>
      </c>
    </row>
    <row r="718" spans="1:7" ht="15" customHeight="1">
      <c r="A718" s="4" t="s">
        <v>394</v>
      </c>
      <c r="B718" s="5" t="s">
        <v>395</v>
      </c>
      <c r="C718" s="4" t="s">
        <v>11</v>
      </c>
      <c r="D718" s="4" t="s">
        <v>12</v>
      </c>
      <c r="E718" s="6">
        <v>0.52659999999999996</v>
      </c>
      <c r="F718" s="7">
        <v>22.71</v>
      </c>
      <c r="G718" s="7">
        <v>11.959085999999999</v>
      </c>
    </row>
    <row r="719" spans="1:7" ht="27.95" customHeight="1">
      <c r="A719" s="4" t="s">
        <v>421</v>
      </c>
      <c r="B719" s="5" t="s">
        <v>422</v>
      </c>
      <c r="C719" s="4" t="s">
        <v>11</v>
      </c>
      <c r="D719" s="4" t="s">
        <v>17</v>
      </c>
      <c r="E719" s="6">
        <v>0.37319999999999998</v>
      </c>
      <c r="F719" s="7">
        <v>0.14000000000000001</v>
      </c>
      <c r="G719" s="7">
        <v>5.2248000000000003E-2</v>
      </c>
    </row>
    <row r="720" spans="1:7" ht="27.95" customHeight="1">
      <c r="A720" s="4" t="s">
        <v>423</v>
      </c>
      <c r="B720" s="5" t="s">
        <v>424</v>
      </c>
      <c r="C720" s="4" t="s">
        <v>11</v>
      </c>
      <c r="D720" s="4" t="s">
        <v>20</v>
      </c>
      <c r="E720" s="6">
        <v>0.15340000000000001</v>
      </c>
      <c r="F720" s="7">
        <v>1.38</v>
      </c>
      <c r="G720" s="7">
        <v>0.21169199999999999</v>
      </c>
    </row>
    <row r="721" spans="1:7" ht="15" customHeight="1">
      <c r="A721" s="1"/>
      <c r="B721" s="1"/>
      <c r="C721" s="1"/>
      <c r="D721" s="1"/>
      <c r="E721" s="130" t="s">
        <v>21</v>
      </c>
      <c r="F721" s="131"/>
      <c r="G721" s="8">
        <v>12.22</v>
      </c>
    </row>
    <row r="722" spans="1:7" ht="15" customHeight="1">
      <c r="A722" s="1"/>
      <c r="B722" s="1"/>
      <c r="C722" s="1"/>
      <c r="D722" s="1"/>
      <c r="E722" s="132" t="s">
        <v>22</v>
      </c>
      <c r="F722" s="133"/>
      <c r="G722" s="2">
        <v>18.8</v>
      </c>
    </row>
    <row r="723" spans="1:7" ht="9.9499999999999993" customHeight="1">
      <c r="A723" s="1"/>
      <c r="B723" s="1"/>
      <c r="C723" s="134" t="s">
        <v>1</v>
      </c>
      <c r="D723" s="135"/>
      <c r="E723" s="1"/>
      <c r="F723" s="1"/>
      <c r="G723" s="1"/>
    </row>
    <row r="724" spans="1:7" ht="20.100000000000001" customHeight="1">
      <c r="A724" s="136" t="s">
        <v>425</v>
      </c>
      <c r="B724" s="137"/>
      <c r="C724" s="137"/>
      <c r="D724" s="137"/>
      <c r="E724" s="137"/>
      <c r="F724" s="137"/>
      <c r="G724" s="137"/>
    </row>
    <row r="725" spans="1:7" ht="15" customHeight="1">
      <c r="A725" s="128" t="s">
        <v>24</v>
      </c>
      <c r="B725" s="129"/>
      <c r="C725" s="3" t="s">
        <v>4</v>
      </c>
      <c r="D725" s="3" t="s">
        <v>5</v>
      </c>
      <c r="E725" s="3" t="s">
        <v>6</v>
      </c>
      <c r="F725" s="3" t="s">
        <v>7</v>
      </c>
      <c r="G725" s="3" t="s">
        <v>8</v>
      </c>
    </row>
    <row r="726" spans="1:7" ht="15" customHeight="1">
      <c r="A726" s="4" t="s">
        <v>417</v>
      </c>
      <c r="B726" s="5" t="s">
        <v>418</v>
      </c>
      <c r="C726" s="4" t="s">
        <v>11</v>
      </c>
      <c r="D726" s="4" t="s">
        <v>35</v>
      </c>
      <c r="E726" s="6">
        <v>6.2E-2</v>
      </c>
      <c r="F726" s="7">
        <v>12.6</v>
      </c>
      <c r="G726" s="7">
        <v>0.78120000000000001</v>
      </c>
    </row>
    <row r="727" spans="1:7" ht="15" customHeight="1">
      <c r="A727" s="4" t="s">
        <v>426</v>
      </c>
      <c r="B727" s="5" t="s">
        <v>427</v>
      </c>
      <c r="C727" s="4" t="s">
        <v>11</v>
      </c>
      <c r="D727" s="4" t="s">
        <v>35</v>
      </c>
      <c r="E727" s="6">
        <v>0.20669999999999999</v>
      </c>
      <c r="F727" s="7">
        <v>24.69</v>
      </c>
      <c r="G727" s="7">
        <v>5.1034230000000003</v>
      </c>
    </row>
    <row r="728" spans="1:7" ht="15" customHeight="1">
      <c r="A728" s="1"/>
      <c r="B728" s="1"/>
      <c r="C728" s="1"/>
      <c r="D728" s="1"/>
      <c r="E728" s="130" t="s">
        <v>38</v>
      </c>
      <c r="F728" s="131"/>
      <c r="G728" s="8">
        <v>5.88</v>
      </c>
    </row>
    <row r="729" spans="1:7" ht="15" customHeight="1">
      <c r="A729" s="128" t="s">
        <v>3</v>
      </c>
      <c r="B729" s="129"/>
      <c r="C729" s="3" t="s">
        <v>4</v>
      </c>
      <c r="D729" s="3" t="s">
        <v>5</v>
      </c>
      <c r="E729" s="3" t="s">
        <v>6</v>
      </c>
      <c r="F729" s="3" t="s">
        <v>7</v>
      </c>
      <c r="G729" s="3" t="s">
        <v>8</v>
      </c>
    </row>
    <row r="730" spans="1:7" ht="15" customHeight="1">
      <c r="A730" s="4" t="s">
        <v>394</v>
      </c>
      <c r="B730" s="5" t="s">
        <v>395</v>
      </c>
      <c r="C730" s="4" t="s">
        <v>11</v>
      </c>
      <c r="D730" s="4" t="s">
        <v>12</v>
      </c>
      <c r="E730" s="6">
        <v>0.52659999999999996</v>
      </c>
      <c r="F730" s="7">
        <v>22.71</v>
      </c>
      <c r="G730" s="7">
        <v>11.959085999999999</v>
      </c>
    </row>
    <row r="731" spans="1:7" ht="27.95" customHeight="1">
      <c r="A731" s="4" t="s">
        <v>421</v>
      </c>
      <c r="B731" s="5" t="s">
        <v>422</v>
      </c>
      <c r="C731" s="4" t="s">
        <v>11</v>
      </c>
      <c r="D731" s="4" t="s">
        <v>17</v>
      </c>
      <c r="E731" s="6">
        <v>0.37319999999999998</v>
      </c>
      <c r="F731" s="7">
        <v>0.14000000000000001</v>
      </c>
      <c r="G731" s="7">
        <v>5.2248000000000003E-2</v>
      </c>
    </row>
    <row r="732" spans="1:7" ht="27.95" customHeight="1">
      <c r="A732" s="4" t="s">
        <v>423</v>
      </c>
      <c r="B732" s="5" t="s">
        <v>424</v>
      </c>
      <c r="C732" s="4" t="s">
        <v>11</v>
      </c>
      <c r="D732" s="4" t="s">
        <v>20</v>
      </c>
      <c r="E732" s="6">
        <v>0.15340000000000001</v>
      </c>
      <c r="F732" s="7">
        <v>1.38</v>
      </c>
      <c r="G732" s="7">
        <v>0.21169199999999999</v>
      </c>
    </row>
    <row r="733" spans="1:7" ht="15" customHeight="1">
      <c r="A733" s="1"/>
      <c r="B733" s="1"/>
      <c r="C733" s="1"/>
      <c r="D733" s="1"/>
      <c r="E733" s="130" t="s">
        <v>21</v>
      </c>
      <c r="F733" s="131"/>
      <c r="G733" s="8">
        <v>12.22</v>
      </c>
    </row>
    <row r="734" spans="1:7" ht="15" customHeight="1">
      <c r="A734" s="1"/>
      <c r="B734" s="1"/>
      <c r="C734" s="1"/>
      <c r="D734" s="1"/>
      <c r="E734" s="132" t="s">
        <v>22</v>
      </c>
      <c r="F734" s="133"/>
      <c r="G734" s="2">
        <v>18.09</v>
      </c>
    </row>
    <row r="735" spans="1:7" ht="9.9499999999999993" customHeight="1">
      <c r="A735" s="1"/>
      <c r="B735" s="1"/>
      <c r="C735" s="134" t="s">
        <v>1</v>
      </c>
      <c r="D735" s="135"/>
      <c r="E735" s="1"/>
      <c r="F735" s="1"/>
      <c r="G735" s="1"/>
    </row>
    <row r="736" spans="1:7" ht="20.100000000000001" customHeight="1">
      <c r="A736" s="136" t="s">
        <v>428</v>
      </c>
      <c r="B736" s="137"/>
      <c r="C736" s="137"/>
      <c r="D736" s="137"/>
      <c r="E736" s="137"/>
      <c r="F736" s="137"/>
      <c r="G736" s="137"/>
    </row>
    <row r="737" spans="1:7" ht="15" customHeight="1">
      <c r="A737" s="128" t="s">
        <v>24</v>
      </c>
      <c r="B737" s="129"/>
      <c r="C737" s="3" t="s">
        <v>4</v>
      </c>
      <c r="D737" s="3" t="s">
        <v>5</v>
      </c>
      <c r="E737" s="3" t="s">
        <v>6</v>
      </c>
      <c r="F737" s="3" t="s">
        <v>7</v>
      </c>
      <c r="G737" s="3" t="s">
        <v>8</v>
      </c>
    </row>
    <row r="738" spans="1:7" ht="15" customHeight="1">
      <c r="A738" s="4" t="s">
        <v>429</v>
      </c>
      <c r="B738" s="5" t="s">
        <v>430</v>
      </c>
      <c r="C738" s="4" t="s">
        <v>11</v>
      </c>
      <c r="D738" s="4" t="s">
        <v>32</v>
      </c>
      <c r="E738" s="6">
        <v>0.38440000000000002</v>
      </c>
      <c r="F738" s="7">
        <v>32.26</v>
      </c>
      <c r="G738" s="7">
        <v>12.400744</v>
      </c>
    </row>
    <row r="739" spans="1:7" ht="15" customHeight="1">
      <c r="A739" s="4" t="s">
        <v>431</v>
      </c>
      <c r="B739" s="5" t="s">
        <v>432</v>
      </c>
      <c r="C739" s="4" t="s">
        <v>11</v>
      </c>
      <c r="D739" s="4" t="s">
        <v>32</v>
      </c>
      <c r="E739" s="6">
        <v>1.54E-2</v>
      </c>
      <c r="F739" s="7">
        <v>79.150000000000006</v>
      </c>
      <c r="G739" s="7">
        <v>1.2189099999999999</v>
      </c>
    </row>
    <row r="740" spans="1:7" ht="20.100000000000001" customHeight="1">
      <c r="A740" s="4" t="s">
        <v>433</v>
      </c>
      <c r="B740" s="5" t="s">
        <v>434</v>
      </c>
      <c r="C740" s="4" t="s">
        <v>435</v>
      </c>
      <c r="D740" s="4" t="s">
        <v>60</v>
      </c>
      <c r="E740" s="6">
        <v>1</v>
      </c>
      <c r="F740" s="7">
        <v>421.11</v>
      </c>
      <c r="G740" s="7">
        <v>421.11</v>
      </c>
    </row>
    <row r="741" spans="1:7" ht="20.100000000000001" customHeight="1">
      <c r="A741" s="4" t="s">
        <v>436</v>
      </c>
      <c r="B741" s="5" t="s">
        <v>437</v>
      </c>
      <c r="C741" s="4" t="s">
        <v>435</v>
      </c>
      <c r="D741" s="4" t="s">
        <v>27</v>
      </c>
      <c r="E741" s="6">
        <v>1.26</v>
      </c>
      <c r="F741" s="7">
        <v>68.66</v>
      </c>
      <c r="G741" s="7">
        <v>86.511600000000001</v>
      </c>
    </row>
    <row r="742" spans="1:7" ht="15" customHeight="1">
      <c r="A742" s="1"/>
      <c r="B742" s="1"/>
      <c r="C742" s="1"/>
      <c r="D742" s="1"/>
      <c r="E742" s="130" t="s">
        <v>38</v>
      </c>
      <c r="F742" s="131"/>
      <c r="G742" s="8">
        <v>521.24</v>
      </c>
    </row>
    <row r="743" spans="1:7" ht="15" customHeight="1">
      <c r="A743" s="128" t="s">
        <v>3</v>
      </c>
      <c r="B743" s="129"/>
      <c r="C743" s="3" t="s">
        <v>4</v>
      </c>
      <c r="D743" s="3" t="s">
        <v>5</v>
      </c>
      <c r="E743" s="3" t="s">
        <v>6</v>
      </c>
      <c r="F743" s="3" t="s">
        <v>7</v>
      </c>
      <c r="G743" s="3" t="s">
        <v>8</v>
      </c>
    </row>
    <row r="744" spans="1:7" ht="15" customHeight="1">
      <c r="A744" s="4" t="s">
        <v>438</v>
      </c>
      <c r="B744" s="5" t="s">
        <v>439</v>
      </c>
      <c r="C744" s="4" t="s">
        <v>11</v>
      </c>
      <c r="D744" s="4" t="s">
        <v>12</v>
      </c>
      <c r="E744" s="6">
        <v>1.9209000000000001</v>
      </c>
      <c r="F744" s="7">
        <v>21.61</v>
      </c>
      <c r="G744" s="7">
        <v>41.510649000000001</v>
      </c>
    </row>
    <row r="745" spans="1:7" ht="15" customHeight="1">
      <c r="A745" s="4" t="s">
        <v>9</v>
      </c>
      <c r="B745" s="5" t="s">
        <v>10</v>
      </c>
      <c r="C745" s="4" t="s">
        <v>11</v>
      </c>
      <c r="D745" s="4" t="s">
        <v>12</v>
      </c>
      <c r="E745" s="6">
        <v>0.98109999999999997</v>
      </c>
      <c r="F745" s="7">
        <v>15.24</v>
      </c>
      <c r="G745" s="7">
        <v>14.951964</v>
      </c>
    </row>
    <row r="746" spans="1:7" ht="15" customHeight="1">
      <c r="A746" s="1"/>
      <c r="B746" s="1"/>
      <c r="C746" s="1"/>
      <c r="D746" s="1"/>
      <c r="E746" s="130" t="s">
        <v>21</v>
      </c>
      <c r="F746" s="131"/>
      <c r="G746" s="8">
        <v>56.46</v>
      </c>
    </row>
    <row r="747" spans="1:7" ht="15" customHeight="1">
      <c r="A747" s="1"/>
      <c r="B747" s="1"/>
      <c r="C747" s="1"/>
      <c r="D747" s="1"/>
      <c r="E747" s="132" t="s">
        <v>22</v>
      </c>
      <c r="F747" s="133"/>
      <c r="G747" s="2">
        <v>577.70000000000005</v>
      </c>
    </row>
    <row r="748" spans="1:7" ht="9.9499999999999993" customHeight="1">
      <c r="A748" s="1"/>
      <c r="B748" s="1"/>
      <c r="C748" s="134" t="s">
        <v>1</v>
      </c>
      <c r="D748" s="135"/>
      <c r="E748" s="1"/>
      <c r="F748" s="1"/>
      <c r="G748" s="1"/>
    </row>
    <row r="749" spans="1:7" ht="20.100000000000001" customHeight="1">
      <c r="A749" s="136" t="s">
        <v>440</v>
      </c>
      <c r="B749" s="137"/>
      <c r="C749" s="137"/>
      <c r="D749" s="137"/>
      <c r="E749" s="137"/>
      <c r="F749" s="137"/>
      <c r="G749" s="137"/>
    </row>
    <row r="750" spans="1:7" ht="15" customHeight="1">
      <c r="A750" s="128" t="s">
        <v>24</v>
      </c>
      <c r="B750" s="129"/>
      <c r="C750" s="3" t="s">
        <v>4</v>
      </c>
      <c r="D750" s="3" t="s">
        <v>5</v>
      </c>
      <c r="E750" s="3" t="s">
        <v>6</v>
      </c>
      <c r="F750" s="3" t="s">
        <v>7</v>
      </c>
      <c r="G750" s="3" t="s">
        <v>8</v>
      </c>
    </row>
    <row r="751" spans="1:7" ht="15" customHeight="1">
      <c r="A751" s="4" t="s">
        <v>441</v>
      </c>
      <c r="B751" s="5" t="s">
        <v>442</v>
      </c>
      <c r="C751" s="4" t="s">
        <v>11</v>
      </c>
      <c r="D751" s="4" t="s">
        <v>32</v>
      </c>
      <c r="E751" s="6">
        <v>0.7</v>
      </c>
      <c r="F751" s="7">
        <v>3.63</v>
      </c>
      <c r="G751" s="7">
        <v>2.5409999999999999</v>
      </c>
    </row>
    <row r="752" spans="1:7" ht="20.100000000000001" customHeight="1">
      <c r="A752" s="4" t="s">
        <v>443</v>
      </c>
      <c r="B752" s="5" t="s">
        <v>444</v>
      </c>
      <c r="C752" s="4" t="s">
        <v>435</v>
      </c>
      <c r="D752" s="4" t="s">
        <v>60</v>
      </c>
      <c r="E752" s="6">
        <v>1</v>
      </c>
      <c r="F752" s="7">
        <v>319.97000000000003</v>
      </c>
      <c r="G752" s="7">
        <v>319.97000000000003</v>
      </c>
    </row>
    <row r="753" spans="1:7" ht="15" customHeight="1">
      <c r="A753" s="1"/>
      <c r="B753" s="1"/>
      <c r="C753" s="1"/>
      <c r="D753" s="1"/>
      <c r="E753" s="130" t="s">
        <v>38</v>
      </c>
      <c r="F753" s="131"/>
      <c r="G753" s="8">
        <v>322.51</v>
      </c>
    </row>
    <row r="754" spans="1:7" ht="15" customHeight="1">
      <c r="A754" s="128" t="s">
        <v>3</v>
      </c>
      <c r="B754" s="129"/>
      <c r="C754" s="3" t="s">
        <v>4</v>
      </c>
      <c r="D754" s="3" t="s">
        <v>5</v>
      </c>
      <c r="E754" s="3" t="s">
        <v>6</v>
      </c>
      <c r="F754" s="3" t="s">
        <v>7</v>
      </c>
      <c r="G754" s="3" t="s">
        <v>8</v>
      </c>
    </row>
    <row r="755" spans="1:7" ht="15" customHeight="1">
      <c r="A755" s="4" t="s">
        <v>438</v>
      </c>
      <c r="B755" s="5" t="s">
        <v>439</v>
      </c>
      <c r="C755" s="4" t="s">
        <v>11</v>
      </c>
      <c r="D755" s="4" t="s">
        <v>12</v>
      </c>
      <c r="E755" s="6">
        <v>4.8</v>
      </c>
      <c r="F755" s="7">
        <v>21.61</v>
      </c>
      <c r="G755" s="7">
        <v>103.72799999999999</v>
      </c>
    </row>
    <row r="756" spans="1:7" ht="15" customHeight="1">
      <c r="A756" s="4" t="s">
        <v>9</v>
      </c>
      <c r="B756" s="5" t="s">
        <v>10</v>
      </c>
      <c r="C756" s="4" t="s">
        <v>11</v>
      </c>
      <c r="D756" s="4" t="s">
        <v>12</v>
      </c>
      <c r="E756" s="6">
        <v>2.2999999999999998</v>
      </c>
      <c r="F756" s="7">
        <v>15.24</v>
      </c>
      <c r="G756" s="7">
        <v>35.052</v>
      </c>
    </row>
    <row r="757" spans="1:7" ht="20.100000000000001" customHeight="1">
      <c r="A757" s="4" t="s">
        <v>445</v>
      </c>
      <c r="B757" s="5" t="s">
        <v>446</v>
      </c>
      <c r="C757" s="4" t="s">
        <v>11</v>
      </c>
      <c r="D757" s="4" t="s">
        <v>49</v>
      </c>
      <c r="E757" s="6">
        <v>3.3E-3</v>
      </c>
      <c r="F757" s="7">
        <v>459.84</v>
      </c>
      <c r="G757" s="7">
        <v>1.5174719999999999</v>
      </c>
    </row>
    <row r="758" spans="1:7" ht="15" customHeight="1">
      <c r="A758" s="1"/>
      <c r="B758" s="1"/>
      <c r="C758" s="1"/>
      <c r="D758" s="1"/>
      <c r="E758" s="130" t="s">
        <v>21</v>
      </c>
      <c r="F758" s="131"/>
      <c r="G758" s="8">
        <v>140.30000000000001</v>
      </c>
    </row>
    <row r="759" spans="1:7" ht="15" customHeight="1">
      <c r="A759" s="1"/>
      <c r="B759" s="1"/>
      <c r="C759" s="1"/>
      <c r="D759" s="1"/>
      <c r="E759" s="132" t="s">
        <v>22</v>
      </c>
      <c r="F759" s="133"/>
      <c r="G759" s="2">
        <v>462.81</v>
      </c>
    </row>
    <row r="760" spans="1:7" ht="9.9499999999999993" customHeight="1">
      <c r="A760" s="1"/>
      <c r="B760" s="1"/>
      <c r="C760" s="134" t="s">
        <v>1</v>
      </c>
      <c r="D760" s="135"/>
      <c r="E760" s="1"/>
      <c r="F760" s="1"/>
      <c r="G760" s="1"/>
    </row>
    <row r="761" spans="1:7" ht="20.100000000000001" customHeight="1">
      <c r="A761" s="136" t="s">
        <v>447</v>
      </c>
      <c r="B761" s="137"/>
      <c r="C761" s="137"/>
      <c r="D761" s="137"/>
      <c r="E761" s="137"/>
      <c r="F761" s="137"/>
      <c r="G761" s="137"/>
    </row>
    <row r="762" spans="1:7" ht="15" customHeight="1">
      <c r="A762" s="128" t="s">
        <v>24</v>
      </c>
      <c r="B762" s="129"/>
      <c r="C762" s="3" t="s">
        <v>4</v>
      </c>
      <c r="D762" s="3" t="s">
        <v>5</v>
      </c>
      <c r="E762" s="3" t="s">
        <v>6</v>
      </c>
      <c r="F762" s="3" t="s">
        <v>7</v>
      </c>
      <c r="G762" s="3" t="s">
        <v>8</v>
      </c>
    </row>
    <row r="763" spans="1:7" ht="15" customHeight="1">
      <c r="A763" s="4" t="s">
        <v>429</v>
      </c>
      <c r="B763" s="5" t="s">
        <v>430</v>
      </c>
      <c r="C763" s="4" t="s">
        <v>11</v>
      </c>
      <c r="D763" s="4" t="s">
        <v>32</v>
      </c>
      <c r="E763" s="6">
        <v>0.2974</v>
      </c>
      <c r="F763" s="7">
        <v>32.26</v>
      </c>
      <c r="G763" s="7">
        <v>9.5941240000000008</v>
      </c>
    </row>
    <row r="764" spans="1:7" ht="20.100000000000001" customHeight="1">
      <c r="A764" s="4" t="s">
        <v>448</v>
      </c>
      <c r="B764" s="5" t="s">
        <v>449</v>
      </c>
      <c r="C764" s="4" t="s">
        <v>64</v>
      </c>
      <c r="D764" s="4" t="s">
        <v>75</v>
      </c>
      <c r="E764" s="6">
        <v>1</v>
      </c>
      <c r="F764" s="7">
        <v>589</v>
      </c>
      <c r="G764" s="7">
        <v>589</v>
      </c>
    </row>
    <row r="765" spans="1:7" ht="15" customHeight="1">
      <c r="A765" s="1"/>
      <c r="B765" s="1"/>
      <c r="C765" s="1"/>
      <c r="D765" s="1"/>
      <c r="E765" s="130" t="s">
        <v>38</v>
      </c>
      <c r="F765" s="131"/>
      <c r="G765" s="8">
        <v>598.59</v>
      </c>
    </row>
    <row r="766" spans="1:7" ht="15" customHeight="1">
      <c r="A766" s="128" t="s">
        <v>3</v>
      </c>
      <c r="B766" s="129"/>
      <c r="C766" s="3" t="s">
        <v>4</v>
      </c>
      <c r="D766" s="3" t="s">
        <v>5</v>
      </c>
      <c r="E766" s="3" t="s">
        <v>6</v>
      </c>
      <c r="F766" s="3" t="s">
        <v>7</v>
      </c>
      <c r="G766" s="3" t="s">
        <v>8</v>
      </c>
    </row>
    <row r="767" spans="1:7" ht="15" customHeight="1">
      <c r="A767" s="4" t="s">
        <v>438</v>
      </c>
      <c r="B767" s="5" t="s">
        <v>439</v>
      </c>
      <c r="C767" s="4" t="s">
        <v>11</v>
      </c>
      <c r="D767" s="4" t="s">
        <v>12</v>
      </c>
      <c r="E767" s="6">
        <v>0.47739999999999999</v>
      </c>
      <c r="F767" s="7">
        <v>21.61</v>
      </c>
      <c r="G767" s="7">
        <v>10.316614</v>
      </c>
    </row>
    <row r="768" spans="1:7" ht="15" customHeight="1">
      <c r="A768" s="4" t="s">
        <v>9</v>
      </c>
      <c r="B768" s="5" t="s">
        <v>10</v>
      </c>
      <c r="C768" s="4" t="s">
        <v>11</v>
      </c>
      <c r="D768" s="4" t="s">
        <v>12</v>
      </c>
      <c r="E768" s="6">
        <v>0.15040000000000001</v>
      </c>
      <c r="F768" s="7">
        <v>15.24</v>
      </c>
      <c r="G768" s="7">
        <v>2.2920959999999999</v>
      </c>
    </row>
    <row r="769" spans="1:7" ht="20.100000000000001" customHeight="1">
      <c r="A769" s="4" t="s">
        <v>450</v>
      </c>
      <c r="B769" s="5" t="s">
        <v>451</v>
      </c>
      <c r="C769" s="4" t="s">
        <v>11</v>
      </c>
      <c r="D769" s="4" t="s">
        <v>52</v>
      </c>
      <c r="E769" s="6">
        <v>1</v>
      </c>
      <c r="F769" s="7">
        <v>45.61</v>
      </c>
      <c r="G769" s="7">
        <v>45.61</v>
      </c>
    </row>
    <row r="770" spans="1:7" ht="20.100000000000001" customHeight="1">
      <c r="A770" s="4" t="s">
        <v>452</v>
      </c>
      <c r="B770" s="5" t="s">
        <v>453</v>
      </c>
      <c r="C770" s="4" t="s">
        <v>11</v>
      </c>
      <c r="D770" s="4" t="s">
        <v>52</v>
      </c>
      <c r="E770" s="6">
        <v>1</v>
      </c>
      <c r="F770" s="7">
        <v>8.6300000000000008</v>
      </c>
      <c r="G770" s="7">
        <v>8.6300000000000008</v>
      </c>
    </row>
    <row r="771" spans="1:7" ht="27.95" customHeight="1">
      <c r="A771" s="4" t="s">
        <v>454</v>
      </c>
      <c r="B771" s="5" t="s">
        <v>455</v>
      </c>
      <c r="C771" s="4" t="s">
        <v>11</v>
      </c>
      <c r="D771" s="4" t="s">
        <v>52</v>
      </c>
      <c r="E771" s="6">
        <v>1</v>
      </c>
      <c r="F771" s="7">
        <v>89.69</v>
      </c>
      <c r="G771" s="7">
        <v>89.69</v>
      </c>
    </row>
    <row r="772" spans="1:7" ht="15" customHeight="1">
      <c r="A772" s="1"/>
      <c r="B772" s="1"/>
      <c r="C772" s="1"/>
      <c r="D772" s="1"/>
      <c r="E772" s="130" t="s">
        <v>21</v>
      </c>
      <c r="F772" s="131"/>
      <c r="G772" s="8">
        <v>156.54</v>
      </c>
    </row>
    <row r="773" spans="1:7" ht="15" customHeight="1">
      <c r="A773" s="1"/>
      <c r="B773" s="1"/>
      <c r="C773" s="1"/>
      <c r="D773" s="1"/>
      <c r="E773" s="132" t="s">
        <v>22</v>
      </c>
      <c r="F773" s="133"/>
      <c r="G773" s="2">
        <v>755.13</v>
      </c>
    </row>
    <row r="774" spans="1:7" ht="9.9499999999999993" customHeight="1">
      <c r="A774" s="1"/>
      <c r="B774" s="1"/>
      <c r="C774" s="134" t="s">
        <v>1</v>
      </c>
      <c r="D774" s="135"/>
      <c r="E774" s="1"/>
      <c r="F774" s="1"/>
      <c r="G774" s="1"/>
    </row>
    <row r="775" spans="1:7" ht="20.100000000000001" customHeight="1">
      <c r="A775" s="136" t="s">
        <v>456</v>
      </c>
      <c r="B775" s="137"/>
      <c r="C775" s="137"/>
      <c r="D775" s="137"/>
      <c r="E775" s="137"/>
      <c r="F775" s="137"/>
      <c r="G775" s="137"/>
    </row>
    <row r="776" spans="1:7" ht="15" customHeight="1">
      <c r="A776" s="128" t="s">
        <v>24</v>
      </c>
      <c r="B776" s="129"/>
      <c r="C776" s="3" t="s">
        <v>4</v>
      </c>
      <c r="D776" s="3" t="s">
        <v>5</v>
      </c>
      <c r="E776" s="3" t="s">
        <v>6</v>
      </c>
      <c r="F776" s="3" t="s">
        <v>7</v>
      </c>
      <c r="G776" s="3" t="s">
        <v>8</v>
      </c>
    </row>
    <row r="777" spans="1:7" ht="15" customHeight="1">
      <c r="A777" s="4" t="s">
        <v>457</v>
      </c>
      <c r="B777" s="5" t="s">
        <v>458</v>
      </c>
      <c r="C777" s="4" t="s">
        <v>64</v>
      </c>
      <c r="D777" s="4" t="s">
        <v>65</v>
      </c>
      <c r="E777" s="6">
        <v>0.84</v>
      </c>
      <c r="F777" s="7">
        <v>0.2</v>
      </c>
      <c r="G777" s="7">
        <v>0.16800000000000001</v>
      </c>
    </row>
    <row r="778" spans="1:7" ht="20.100000000000001" customHeight="1">
      <c r="A778" s="4" t="s">
        <v>459</v>
      </c>
      <c r="B778" s="5" t="s">
        <v>460</v>
      </c>
      <c r="C778" s="4" t="s">
        <v>64</v>
      </c>
      <c r="D778" s="4" t="s">
        <v>75</v>
      </c>
      <c r="E778" s="6">
        <v>1</v>
      </c>
      <c r="F778" s="7">
        <v>1508.27</v>
      </c>
      <c r="G778" s="7">
        <v>1508.27</v>
      </c>
    </row>
    <row r="779" spans="1:7" ht="15" customHeight="1">
      <c r="A779" s="1"/>
      <c r="B779" s="1"/>
      <c r="C779" s="1"/>
      <c r="D779" s="1"/>
      <c r="E779" s="130" t="s">
        <v>38</v>
      </c>
      <c r="F779" s="131"/>
      <c r="G779" s="8">
        <v>1508.44</v>
      </c>
    </row>
    <row r="780" spans="1:7" ht="15" customHeight="1">
      <c r="A780" s="128" t="s">
        <v>3</v>
      </c>
      <c r="B780" s="129"/>
      <c r="C780" s="3" t="s">
        <v>4</v>
      </c>
      <c r="D780" s="3" t="s">
        <v>5</v>
      </c>
      <c r="E780" s="3" t="s">
        <v>6</v>
      </c>
      <c r="F780" s="3" t="s">
        <v>7</v>
      </c>
      <c r="G780" s="3" t="s">
        <v>8</v>
      </c>
    </row>
    <row r="781" spans="1:7" ht="20.100000000000001" customHeight="1">
      <c r="A781" s="4" t="s">
        <v>461</v>
      </c>
      <c r="B781" s="5" t="s">
        <v>462</v>
      </c>
      <c r="C781" s="4" t="s">
        <v>11</v>
      </c>
      <c r="D781" s="4" t="s">
        <v>12</v>
      </c>
      <c r="E781" s="6">
        <v>1</v>
      </c>
      <c r="F781" s="7">
        <v>21.18</v>
      </c>
      <c r="G781" s="7">
        <v>21.18</v>
      </c>
    </row>
    <row r="782" spans="1:7" ht="15" customHeight="1">
      <c r="A782" s="1"/>
      <c r="B782" s="1"/>
      <c r="C782" s="1"/>
      <c r="D782" s="1"/>
      <c r="E782" s="130" t="s">
        <v>21</v>
      </c>
      <c r="F782" s="131"/>
      <c r="G782" s="8">
        <v>21.18</v>
      </c>
    </row>
    <row r="783" spans="1:7" ht="15" customHeight="1">
      <c r="A783" s="1"/>
      <c r="B783" s="1"/>
      <c r="C783" s="1"/>
      <c r="D783" s="1"/>
      <c r="E783" s="132" t="s">
        <v>22</v>
      </c>
      <c r="F783" s="133"/>
      <c r="G783" s="2">
        <v>1529.62</v>
      </c>
    </row>
    <row r="784" spans="1:7" ht="9.9499999999999993" customHeight="1">
      <c r="A784" s="1"/>
      <c r="B784" s="1"/>
      <c r="C784" s="134" t="s">
        <v>1</v>
      </c>
      <c r="D784" s="135"/>
      <c r="E784" s="1"/>
      <c r="F784" s="1"/>
      <c r="G784" s="1"/>
    </row>
    <row r="785" spans="1:7" ht="20.100000000000001" customHeight="1">
      <c r="A785" s="136" t="s">
        <v>463</v>
      </c>
      <c r="B785" s="137"/>
      <c r="C785" s="137"/>
      <c r="D785" s="137"/>
      <c r="E785" s="137"/>
      <c r="F785" s="137"/>
      <c r="G785" s="137"/>
    </row>
    <row r="786" spans="1:7" ht="15" customHeight="1">
      <c r="A786" s="128" t="s">
        <v>24</v>
      </c>
      <c r="B786" s="129"/>
      <c r="C786" s="3" t="s">
        <v>4</v>
      </c>
      <c r="D786" s="3" t="s">
        <v>5</v>
      </c>
      <c r="E786" s="3" t="s">
        <v>6</v>
      </c>
      <c r="F786" s="3" t="s">
        <v>7</v>
      </c>
      <c r="G786" s="3" t="s">
        <v>8</v>
      </c>
    </row>
    <row r="787" spans="1:7" ht="15" customHeight="1">
      <c r="A787" s="4" t="s">
        <v>464</v>
      </c>
      <c r="B787" s="5" t="s">
        <v>465</v>
      </c>
      <c r="C787" s="4" t="s">
        <v>11</v>
      </c>
      <c r="D787" s="4" t="s">
        <v>52</v>
      </c>
      <c r="E787" s="6">
        <v>77.402699999999996</v>
      </c>
      <c r="F787" s="7">
        <v>0.44</v>
      </c>
      <c r="G787" s="7">
        <v>34.057187999999996</v>
      </c>
    </row>
    <row r="788" spans="1:7" ht="15" customHeight="1">
      <c r="A788" s="1"/>
      <c r="B788" s="1"/>
      <c r="C788" s="1"/>
      <c r="D788" s="1"/>
      <c r="E788" s="130" t="s">
        <v>38</v>
      </c>
      <c r="F788" s="131"/>
      <c r="G788" s="8">
        <v>34.06</v>
      </c>
    </row>
    <row r="789" spans="1:7" ht="15" customHeight="1">
      <c r="A789" s="128" t="s">
        <v>3</v>
      </c>
      <c r="B789" s="129"/>
      <c r="C789" s="3" t="s">
        <v>4</v>
      </c>
      <c r="D789" s="3" t="s">
        <v>5</v>
      </c>
      <c r="E789" s="3" t="s">
        <v>6</v>
      </c>
      <c r="F789" s="3" t="s">
        <v>7</v>
      </c>
      <c r="G789" s="3" t="s">
        <v>8</v>
      </c>
    </row>
    <row r="790" spans="1:7" ht="27.95" customHeight="1">
      <c r="A790" s="4" t="s">
        <v>466</v>
      </c>
      <c r="B790" s="5" t="s">
        <v>467</v>
      </c>
      <c r="C790" s="4" t="s">
        <v>11</v>
      </c>
      <c r="D790" s="4" t="s">
        <v>49</v>
      </c>
      <c r="E790" s="6">
        <v>5.9999999999999995E-4</v>
      </c>
      <c r="F790" s="7">
        <v>395.37</v>
      </c>
      <c r="G790" s="7">
        <v>0.23722199999999999</v>
      </c>
    </row>
    <row r="791" spans="1:7" ht="15" customHeight="1">
      <c r="A791" s="4" t="s">
        <v>104</v>
      </c>
      <c r="B791" s="5" t="s">
        <v>105</v>
      </c>
      <c r="C791" s="4" t="s">
        <v>11</v>
      </c>
      <c r="D791" s="4" t="s">
        <v>12</v>
      </c>
      <c r="E791" s="6">
        <v>2.8487</v>
      </c>
      <c r="F791" s="7">
        <v>21.61</v>
      </c>
      <c r="G791" s="7">
        <v>61.560406999999998</v>
      </c>
    </row>
    <row r="792" spans="1:7" ht="15" customHeight="1">
      <c r="A792" s="4" t="s">
        <v>9</v>
      </c>
      <c r="B792" s="5" t="s">
        <v>10</v>
      </c>
      <c r="C792" s="4" t="s">
        <v>11</v>
      </c>
      <c r="D792" s="4" t="s">
        <v>12</v>
      </c>
      <c r="E792" s="6">
        <v>2.8487</v>
      </c>
      <c r="F792" s="7">
        <v>15.24</v>
      </c>
      <c r="G792" s="7">
        <v>43.414188000000003</v>
      </c>
    </row>
    <row r="793" spans="1:7" ht="27.95" customHeight="1">
      <c r="A793" s="4" t="s">
        <v>304</v>
      </c>
      <c r="B793" s="5" t="s">
        <v>305</v>
      </c>
      <c r="C793" s="4" t="s">
        <v>11</v>
      </c>
      <c r="D793" s="4" t="s">
        <v>49</v>
      </c>
      <c r="E793" s="6">
        <v>4.19E-2</v>
      </c>
      <c r="F793" s="7">
        <v>360.34</v>
      </c>
      <c r="G793" s="7">
        <v>15.098246</v>
      </c>
    </row>
    <row r="794" spans="1:7" ht="27.95" customHeight="1">
      <c r="A794" s="4" t="s">
        <v>468</v>
      </c>
      <c r="B794" s="5" t="s">
        <v>469</v>
      </c>
      <c r="C794" s="4" t="s">
        <v>11</v>
      </c>
      <c r="D794" s="4" t="s">
        <v>49</v>
      </c>
      <c r="E794" s="6">
        <v>2.52E-2</v>
      </c>
      <c r="F794" s="7">
        <v>2254.04</v>
      </c>
      <c r="G794" s="7">
        <v>56.801808000000001</v>
      </c>
    </row>
    <row r="795" spans="1:7" ht="27.95" customHeight="1">
      <c r="A795" s="4" t="s">
        <v>470</v>
      </c>
      <c r="B795" s="5" t="s">
        <v>471</v>
      </c>
      <c r="C795" s="4" t="s">
        <v>11</v>
      </c>
      <c r="D795" s="4" t="s">
        <v>49</v>
      </c>
      <c r="E795" s="6">
        <v>5.1499999999999997E-2</v>
      </c>
      <c r="F795" s="7">
        <v>566.65</v>
      </c>
      <c r="G795" s="7">
        <v>29.182475</v>
      </c>
    </row>
    <row r="796" spans="1:7" ht="20.100000000000001" customHeight="1">
      <c r="A796" s="4" t="s">
        <v>472</v>
      </c>
      <c r="B796" s="5" t="s">
        <v>473</v>
      </c>
      <c r="C796" s="4" t="s">
        <v>11</v>
      </c>
      <c r="D796" s="4" t="s">
        <v>60</v>
      </c>
      <c r="E796" s="6">
        <v>0.49</v>
      </c>
      <c r="F796" s="7">
        <v>4.7300000000000004</v>
      </c>
      <c r="G796" s="7">
        <v>2.3176999999999999</v>
      </c>
    </row>
    <row r="797" spans="1:7" ht="15" customHeight="1">
      <c r="A797" s="1"/>
      <c r="B797" s="1"/>
      <c r="C797" s="1"/>
      <c r="D797" s="1"/>
      <c r="E797" s="130" t="s">
        <v>21</v>
      </c>
      <c r="F797" s="131"/>
      <c r="G797" s="8">
        <v>208.61</v>
      </c>
    </row>
    <row r="798" spans="1:7" ht="15" customHeight="1">
      <c r="A798" s="1"/>
      <c r="B798" s="1"/>
      <c r="C798" s="1"/>
      <c r="D798" s="1"/>
      <c r="E798" s="132" t="s">
        <v>22</v>
      </c>
      <c r="F798" s="133"/>
      <c r="G798" s="2">
        <v>242.63</v>
      </c>
    </row>
    <row r="799" spans="1:7" ht="9.9499999999999993" customHeight="1">
      <c r="A799" s="1"/>
      <c r="B799" s="1"/>
      <c r="C799" s="134" t="s">
        <v>1</v>
      </c>
      <c r="D799" s="135"/>
      <c r="E799" s="1"/>
      <c r="F799" s="1"/>
      <c r="G799" s="1"/>
    </row>
    <row r="800" spans="1:7" ht="20.100000000000001" customHeight="1">
      <c r="A800" s="136" t="s">
        <v>474</v>
      </c>
      <c r="B800" s="137"/>
      <c r="C800" s="137"/>
      <c r="D800" s="137"/>
      <c r="E800" s="137"/>
      <c r="F800" s="137"/>
      <c r="G800" s="137"/>
    </row>
    <row r="801" spans="1:7" ht="15" customHeight="1">
      <c r="A801" s="128" t="s">
        <v>24</v>
      </c>
      <c r="B801" s="129"/>
      <c r="C801" s="3" t="s">
        <v>4</v>
      </c>
      <c r="D801" s="3" t="s">
        <v>5</v>
      </c>
      <c r="E801" s="3" t="s">
        <v>6</v>
      </c>
      <c r="F801" s="3" t="s">
        <v>7</v>
      </c>
      <c r="G801" s="3" t="s">
        <v>8</v>
      </c>
    </row>
    <row r="802" spans="1:7" ht="15" customHeight="1">
      <c r="A802" s="4" t="s">
        <v>475</v>
      </c>
      <c r="B802" s="5" t="s">
        <v>476</v>
      </c>
      <c r="C802" s="4" t="s">
        <v>11</v>
      </c>
      <c r="D802" s="4" t="s">
        <v>52</v>
      </c>
      <c r="E802" s="6">
        <v>1.17E-2</v>
      </c>
      <c r="F802" s="7">
        <v>59.17</v>
      </c>
      <c r="G802" s="7">
        <v>0.69228900000000004</v>
      </c>
    </row>
    <row r="803" spans="1:7" ht="20.100000000000001" customHeight="1">
      <c r="A803" s="4" t="s">
        <v>477</v>
      </c>
      <c r="B803" s="5" t="s">
        <v>478</v>
      </c>
      <c r="C803" s="4" t="s">
        <v>11</v>
      </c>
      <c r="D803" s="4" t="s">
        <v>27</v>
      </c>
      <c r="E803" s="6">
        <v>1.05</v>
      </c>
      <c r="F803" s="7">
        <v>9.11</v>
      </c>
      <c r="G803" s="7">
        <v>9.5655000000000001</v>
      </c>
    </row>
    <row r="804" spans="1:7" ht="15" customHeight="1">
      <c r="A804" s="4" t="s">
        <v>479</v>
      </c>
      <c r="B804" s="5" t="s">
        <v>480</v>
      </c>
      <c r="C804" s="4" t="s">
        <v>11</v>
      </c>
      <c r="D804" s="4" t="s">
        <v>52</v>
      </c>
      <c r="E804" s="6">
        <v>1.9099999999999999E-2</v>
      </c>
      <c r="F804" s="7">
        <v>51.38</v>
      </c>
      <c r="G804" s="7">
        <v>0.98135799999999995</v>
      </c>
    </row>
    <row r="805" spans="1:7" ht="15" customHeight="1">
      <c r="A805" s="4" t="s">
        <v>481</v>
      </c>
      <c r="B805" s="5" t="s">
        <v>482</v>
      </c>
      <c r="C805" s="4" t="s">
        <v>11</v>
      </c>
      <c r="D805" s="4" t="s">
        <v>52</v>
      </c>
      <c r="E805" s="6">
        <v>5.2999999999999999E-2</v>
      </c>
      <c r="F805" s="7">
        <v>1.64</v>
      </c>
      <c r="G805" s="7">
        <v>8.6919999999999997E-2</v>
      </c>
    </row>
    <row r="806" spans="1:7" ht="15" customHeight="1">
      <c r="A806" s="1"/>
      <c r="B806" s="1"/>
      <c r="C806" s="1"/>
      <c r="D806" s="1"/>
      <c r="E806" s="130" t="s">
        <v>38</v>
      </c>
      <c r="F806" s="131"/>
      <c r="G806" s="8">
        <v>11.33</v>
      </c>
    </row>
    <row r="807" spans="1:7" ht="15" customHeight="1">
      <c r="A807" s="128" t="s">
        <v>3</v>
      </c>
      <c r="B807" s="129"/>
      <c r="C807" s="3" t="s">
        <v>4</v>
      </c>
      <c r="D807" s="3" t="s">
        <v>5</v>
      </c>
      <c r="E807" s="3" t="s">
        <v>6</v>
      </c>
      <c r="F807" s="3" t="s">
        <v>7</v>
      </c>
      <c r="G807" s="3" t="s">
        <v>8</v>
      </c>
    </row>
    <row r="808" spans="1:7" ht="20.100000000000001" customHeight="1">
      <c r="A808" s="4" t="s">
        <v>483</v>
      </c>
      <c r="B808" s="5" t="s">
        <v>484</v>
      </c>
      <c r="C808" s="4" t="s">
        <v>11</v>
      </c>
      <c r="D808" s="4" t="s">
        <v>12</v>
      </c>
      <c r="E808" s="6">
        <v>0.16</v>
      </c>
      <c r="F808" s="7">
        <v>16.71</v>
      </c>
      <c r="G808" s="7">
        <v>2.6736</v>
      </c>
    </row>
    <row r="809" spans="1:7" ht="20.100000000000001" customHeight="1">
      <c r="A809" s="4" t="s">
        <v>461</v>
      </c>
      <c r="B809" s="5" t="s">
        <v>462</v>
      </c>
      <c r="C809" s="4" t="s">
        <v>11</v>
      </c>
      <c r="D809" s="4" t="s">
        <v>12</v>
      </c>
      <c r="E809" s="6">
        <v>0.16</v>
      </c>
      <c r="F809" s="7">
        <v>21.18</v>
      </c>
      <c r="G809" s="7">
        <v>3.3887999999999998</v>
      </c>
    </row>
    <row r="810" spans="1:7" ht="15" customHeight="1">
      <c r="A810" s="1"/>
      <c r="B810" s="1"/>
      <c r="C810" s="1"/>
      <c r="D810" s="1"/>
      <c r="E810" s="130" t="s">
        <v>21</v>
      </c>
      <c r="F810" s="131"/>
      <c r="G810" s="8">
        <v>6.06</v>
      </c>
    </row>
    <row r="811" spans="1:7" ht="15" customHeight="1">
      <c r="A811" s="1"/>
      <c r="B811" s="1"/>
      <c r="C811" s="1"/>
      <c r="D811" s="1"/>
      <c r="E811" s="132" t="s">
        <v>22</v>
      </c>
      <c r="F811" s="133"/>
      <c r="G811" s="2">
        <v>17.36</v>
      </c>
    </row>
    <row r="812" spans="1:7" ht="9.9499999999999993" customHeight="1">
      <c r="A812" s="1"/>
      <c r="B812" s="1"/>
      <c r="C812" s="134" t="s">
        <v>1</v>
      </c>
      <c r="D812" s="135"/>
      <c r="E812" s="1"/>
      <c r="F812" s="1"/>
      <c r="G812" s="1"/>
    </row>
    <row r="813" spans="1:7" ht="20.100000000000001" customHeight="1">
      <c r="A813" s="136" t="s">
        <v>485</v>
      </c>
      <c r="B813" s="137"/>
      <c r="C813" s="137"/>
      <c r="D813" s="137"/>
      <c r="E813" s="137"/>
      <c r="F813" s="137"/>
      <c r="G813" s="137"/>
    </row>
    <row r="814" spans="1:7" ht="15" customHeight="1">
      <c r="A814" s="128" t="s">
        <v>24</v>
      </c>
      <c r="B814" s="129"/>
      <c r="C814" s="3" t="s">
        <v>4</v>
      </c>
      <c r="D814" s="3" t="s">
        <v>5</v>
      </c>
      <c r="E814" s="3" t="s">
        <v>6</v>
      </c>
      <c r="F814" s="3" t="s">
        <v>7</v>
      </c>
      <c r="G814" s="3" t="s">
        <v>8</v>
      </c>
    </row>
    <row r="815" spans="1:7" ht="15" customHeight="1">
      <c r="A815" s="4" t="s">
        <v>475</v>
      </c>
      <c r="B815" s="5" t="s">
        <v>476</v>
      </c>
      <c r="C815" s="4" t="s">
        <v>11</v>
      </c>
      <c r="D815" s="4" t="s">
        <v>52</v>
      </c>
      <c r="E815" s="6">
        <v>1.0800000000000001E-2</v>
      </c>
      <c r="F815" s="7">
        <v>59.17</v>
      </c>
      <c r="G815" s="7">
        <v>0.63903600000000005</v>
      </c>
    </row>
    <row r="816" spans="1:7" ht="20.100000000000001" customHeight="1">
      <c r="A816" s="4" t="s">
        <v>486</v>
      </c>
      <c r="B816" s="5" t="s">
        <v>487</v>
      </c>
      <c r="C816" s="4" t="s">
        <v>11</v>
      </c>
      <c r="D816" s="4" t="s">
        <v>27</v>
      </c>
      <c r="E816" s="6">
        <v>1.05</v>
      </c>
      <c r="F816" s="7">
        <v>5.59</v>
      </c>
      <c r="G816" s="7">
        <v>5.8695000000000004</v>
      </c>
    </row>
    <row r="817" spans="1:7" ht="15" customHeight="1">
      <c r="A817" s="4" t="s">
        <v>479</v>
      </c>
      <c r="B817" s="5" t="s">
        <v>480</v>
      </c>
      <c r="C817" s="4" t="s">
        <v>11</v>
      </c>
      <c r="D817" s="4" t="s">
        <v>52</v>
      </c>
      <c r="E817" s="6">
        <v>1.6299999999999999E-2</v>
      </c>
      <c r="F817" s="7">
        <v>51.38</v>
      </c>
      <c r="G817" s="7">
        <v>0.83749399999999996</v>
      </c>
    </row>
    <row r="818" spans="1:7" ht="15" customHeight="1">
      <c r="A818" s="4" t="s">
        <v>481</v>
      </c>
      <c r="B818" s="5" t="s">
        <v>482</v>
      </c>
      <c r="C818" s="4" t="s">
        <v>11</v>
      </c>
      <c r="D818" s="4" t="s">
        <v>52</v>
      </c>
      <c r="E818" s="6">
        <v>0.127</v>
      </c>
      <c r="F818" s="7">
        <v>1.64</v>
      </c>
      <c r="G818" s="7">
        <v>0.20827999999999999</v>
      </c>
    </row>
    <row r="819" spans="1:7" ht="15" customHeight="1">
      <c r="A819" s="1"/>
      <c r="B819" s="1"/>
      <c r="C819" s="1"/>
      <c r="D819" s="1"/>
      <c r="E819" s="130" t="s">
        <v>38</v>
      </c>
      <c r="F819" s="131"/>
      <c r="G819" s="8">
        <v>7.56</v>
      </c>
    </row>
    <row r="820" spans="1:7" ht="15" customHeight="1">
      <c r="A820" s="128" t="s">
        <v>3</v>
      </c>
      <c r="B820" s="129"/>
      <c r="C820" s="3" t="s">
        <v>4</v>
      </c>
      <c r="D820" s="3" t="s">
        <v>5</v>
      </c>
      <c r="E820" s="3" t="s">
        <v>6</v>
      </c>
      <c r="F820" s="3" t="s">
        <v>7</v>
      </c>
      <c r="G820" s="3" t="s">
        <v>8</v>
      </c>
    </row>
    <row r="821" spans="1:7" ht="20.100000000000001" customHeight="1">
      <c r="A821" s="4" t="s">
        <v>483</v>
      </c>
      <c r="B821" s="5" t="s">
        <v>484</v>
      </c>
      <c r="C821" s="4" t="s">
        <v>11</v>
      </c>
      <c r="D821" s="4" t="s">
        <v>12</v>
      </c>
      <c r="E821" s="6">
        <v>0.38</v>
      </c>
      <c r="F821" s="7">
        <v>16.71</v>
      </c>
      <c r="G821" s="7">
        <v>6.3498000000000001</v>
      </c>
    </row>
    <row r="822" spans="1:7" ht="20.100000000000001" customHeight="1">
      <c r="A822" s="4" t="s">
        <v>461</v>
      </c>
      <c r="B822" s="5" t="s">
        <v>462</v>
      </c>
      <c r="C822" s="4" t="s">
        <v>11</v>
      </c>
      <c r="D822" s="4" t="s">
        <v>12</v>
      </c>
      <c r="E822" s="6">
        <v>0.38</v>
      </c>
      <c r="F822" s="7">
        <v>21.18</v>
      </c>
      <c r="G822" s="7">
        <v>8.0484000000000009</v>
      </c>
    </row>
    <row r="823" spans="1:7" ht="15" customHeight="1">
      <c r="A823" s="1"/>
      <c r="B823" s="1"/>
      <c r="C823" s="1"/>
      <c r="D823" s="1"/>
      <c r="E823" s="130" t="s">
        <v>21</v>
      </c>
      <c r="F823" s="131"/>
      <c r="G823" s="8">
        <v>14.4</v>
      </c>
    </row>
    <row r="824" spans="1:7" ht="15" customHeight="1">
      <c r="A824" s="1"/>
      <c r="B824" s="1"/>
      <c r="C824" s="1"/>
      <c r="D824" s="1"/>
      <c r="E824" s="132" t="s">
        <v>22</v>
      </c>
      <c r="F824" s="133"/>
      <c r="G824" s="2">
        <v>21.9</v>
      </c>
    </row>
    <row r="825" spans="1:7" ht="9.9499999999999993" customHeight="1">
      <c r="A825" s="1"/>
      <c r="B825" s="1"/>
      <c r="C825" s="134" t="s">
        <v>1</v>
      </c>
      <c r="D825" s="135"/>
      <c r="E825" s="1"/>
      <c r="F825" s="1"/>
      <c r="G825" s="1"/>
    </row>
    <row r="826" spans="1:7" ht="20.100000000000001" customHeight="1">
      <c r="A826" s="136" t="s">
        <v>488</v>
      </c>
      <c r="B826" s="137"/>
      <c r="C826" s="137"/>
      <c r="D826" s="137"/>
      <c r="E826" s="137"/>
      <c r="F826" s="137"/>
      <c r="G826" s="137"/>
    </row>
    <row r="827" spans="1:7" ht="15" customHeight="1">
      <c r="A827" s="128" t="s">
        <v>24</v>
      </c>
      <c r="B827" s="129"/>
      <c r="C827" s="3" t="s">
        <v>4</v>
      </c>
      <c r="D827" s="3" t="s">
        <v>5</v>
      </c>
      <c r="E827" s="3" t="s">
        <v>6</v>
      </c>
      <c r="F827" s="3" t="s">
        <v>7</v>
      </c>
      <c r="G827" s="3" t="s">
        <v>8</v>
      </c>
    </row>
    <row r="828" spans="1:7" ht="20.100000000000001" customHeight="1">
      <c r="A828" s="4" t="s">
        <v>489</v>
      </c>
      <c r="B828" s="5" t="s">
        <v>490</v>
      </c>
      <c r="C828" s="4" t="s">
        <v>11</v>
      </c>
      <c r="D828" s="4" t="s">
        <v>52</v>
      </c>
      <c r="E828" s="6">
        <v>1</v>
      </c>
      <c r="F828" s="7">
        <v>1.5</v>
      </c>
      <c r="G828" s="7">
        <v>1.5</v>
      </c>
    </row>
    <row r="829" spans="1:7" ht="20.100000000000001" customHeight="1">
      <c r="A829" s="4" t="s">
        <v>491</v>
      </c>
      <c r="B829" s="5" t="s">
        <v>492</v>
      </c>
      <c r="C829" s="4" t="s">
        <v>11</v>
      </c>
      <c r="D829" s="4" t="s">
        <v>52</v>
      </c>
      <c r="E829" s="6">
        <v>1</v>
      </c>
      <c r="F829" s="7">
        <v>1.56</v>
      </c>
      <c r="G829" s="7">
        <v>1.56</v>
      </c>
    </row>
    <row r="830" spans="1:7" ht="27.95" customHeight="1">
      <c r="A830" s="4" t="s">
        <v>493</v>
      </c>
      <c r="B830" s="5" t="s">
        <v>494</v>
      </c>
      <c r="C830" s="4" t="s">
        <v>11</v>
      </c>
      <c r="D830" s="4" t="s">
        <v>52</v>
      </c>
      <c r="E830" s="6">
        <v>0.02</v>
      </c>
      <c r="F830" s="7">
        <v>21.66</v>
      </c>
      <c r="G830" s="7">
        <v>0.43319999999999997</v>
      </c>
    </row>
    <row r="831" spans="1:7" ht="15" customHeight="1">
      <c r="A831" s="1"/>
      <c r="B831" s="1"/>
      <c r="C831" s="1"/>
      <c r="D831" s="1"/>
      <c r="E831" s="130" t="s">
        <v>38</v>
      </c>
      <c r="F831" s="131"/>
      <c r="G831" s="8">
        <v>3.49</v>
      </c>
    </row>
    <row r="832" spans="1:7" ht="15" customHeight="1">
      <c r="A832" s="128" t="s">
        <v>3</v>
      </c>
      <c r="B832" s="129"/>
      <c r="C832" s="3" t="s">
        <v>4</v>
      </c>
      <c r="D832" s="3" t="s">
        <v>5</v>
      </c>
      <c r="E832" s="3" t="s">
        <v>6</v>
      </c>
      <c r="F832" s="3" t="s">
        <v>7</v>
      </c>
      <c r="G832" s="3" t="s">
        <v>8</v>
      </c>
    </row>
    <row r="833" spans="1:7" ht="20.100000000000001" customHeight="1">
      <c r="A833" s="4" t="s">
        <v>483</v>
      </c>
      <c r="B833" s="5" t="s">
        <v>484</v>
      </c>
      <c r="C833" s="4" t="s">
        <v>11</v>
      </c>
      <c r="D833" s="4" t="s">
        <v>12</v>
      </c>
      <c r="E833" s="6">
        <v>0.13</v>
      </c>
      <c r="F833" s="7">
        <v>16.71</v>
      </c>
      <c r="G833" s="7">
        <v>2.1722999999999999</v>
      </c>
    </row>
    <row r="834" spans="1:7" ht="20.100000000000001" customHeight="1">
      <c r="A834" s="4" t="s">
        <v>461</v>
      </c>
      <c r="B834" s="5" t="s">
        <v>462</v>
      </c>
      <c r="C834" s="4" t="s">
        <v>11</v>
      </c>
      <c r="D834" s="4" t="s">
        <v>12</v>
      </c>
      <c r="E834" s="6">
        <v>0.13</v>
      </c>
      <c r="F834" s="7">
        <v>21.18</v>
      </c>
      <c r="G834" s="7">
        <v>2.7534000000000001</v>
      </c>
    </row>
    <row r="835" spans="1:7" ht="15" customHeight="1">
      <c r="A835" s="1"/>
      <c r="B835" s="1"/>
      <c r="C835" s="1"/>
      <c r="D835" s="1"/>
      <c r="E835" s="130" t="s">
        <v>21</v>
      </c>
      <c r="F835" s="131"/>
      <c r="G835" s="8">
        <v>4.92</v>
      </c>
    </row>
    <row r="836" spans="1:7" ht="15" customHeight="1">
      <c r="A836" s="1"/>
      <c r="B836" s="1"/>
      <c r="C836" s="1"/>
      <c r="D836" s="1"/>
      <c r="E836" s="132" t="s">
        <v>22</v>
      </c>
      <c r="F836" s="133"/>
      <c r="G836" s="2">
        <v>8.41</v>
      </c>
    </row>
    <row r="837" spans="1:7" ht="9.9499999999999993" customHeight="1">
      <c r="A837" s="1"/>
      <c r="B837" s="1"/>
      <c r="C837" s="134" t="s">
        <v>1</v>
      </c>
      <c r="D837" s="135"/>
      <c r="E837" s="1"/>
      <c r="F837" s="1"/>
      <c r="G837" s="1"/>
    </row>
    <row r="838" spans="1:7" ht="20.100000000000001" customHeight="1">
      <c r="A838" s="136" t="s">
        <v>495</v>
      </c>
      <c r="B838" s="137"/>
      <c r="C838" s="137"/>
      <c r="D838" s="137"/>
      <c r="E838" s="137"/>
      <c r="F838" s="137"/>
      <c r="G838" s="137"/>
    </row>
    <row r="839" spans="1:7" ht="15" customHeight="1">
      <c r="A839" s="128" t="s">
        <v>24</v>
      </c>
      <c r="B839" s="129"/>
      <c r="C839" s="3" t="s">
        <v>4</v>
      </c>
      <c r="D839" s="3" t="s">
        <v>5</v>
      </c>
      <c r="E839" s="3" t="s">
        <v>6</v>
      </c>
      <c r="F839" s="3" t="s">
        <v>7</v>
      </c>
      <c r="G839" s="3" t="s">
        <v>8</v>
      </c>
    </row>
    <row r="840" spans="1:7" ht="15" customHeight="1">
      <c r="A840" s="4" t="s">
        <v>475</v>
      </c>
      <c r="B840" s="5" t="s">
        <v>476</v>
      </c>
      <c r="C840" s="4" t="s">
        <v>11</v>
      </c>
      <c r="D840" s="4" t="s">
        <v>52</v>
      </c>
      <c r="E840" s="6">
        <v>4.8999999999999998E-3</v>
      </c>
      <c r="F840" s="7">
        <v>59.17</v>
      </c>
      <c r="G840" s="7">
        <v>0.289933</v>
      </c>
    </row>
    <row r="841" spans="1:7" ht="20.100000000000001" customHeight="1">
      <c r="A841" s="4" t="s">
        <v>496</v>
      </c>
      <c r="B841" s="5" t="s">
        <v>497</v>
      </c>
      <c r="C841" s="4" t="s">
        <v>11</v>
      </c>
      <c r="D841" s="4" t="s">
        <v>52</v>
      </c>
      <c r="E841" s="6">
        <v>1</v>
      </c>
      <c r="F841" s="7">
        <v>5.51</v>
      </c>
      <c r="G841" s="7">
        <v>5.51</v>
      </c>
    </row>
    <row r="842" spans="1:7" ht="15" customHeight="1">
      <c r="A842" s="4" t="s">
        <v>479</v>
      </c>
      <c r="B842" s="5" t="s">
        <v>480</v>
      </c>
      <c r="C842" s="4" t="s">
        <v>11</v>
      </c>
      <c r="D842" s="4" t="s">
        <v>52</v>
      </c>
      <c r="E842" s="6">
        <v>7.4999999999999997E-3</v>
      </c>
      <c r="F842" s="7">
        <v>51.38</v>
      </c>
      <c r="G842" s="7">
        <v>0.38535000000000003</v>
      </c>
    </row>
    <row r="843" spans="1:7" ht="15" customHeight="1">
      <c r="A843" s="4" t="s">
        <v>481</v>
      </c>
      <c r="B843" s="5" t="s">
        <v>482</v>
      </c>
      <c r="C843" s="4" t="s">
        <v>11</v>
      </c>
      <c r="D843" s="4" t="s">
        <v>52</v>
      </c>
      <c r="E843" s="6">
        <v>1.7000000000000001E-2</v>
      </c>
      <c r="F843" s="7">
        <v>1.64</v>
      </c>
      <c r="G843" s="7">
        <v>2.7879999999999999E-2</v>
      </c>
    </row>
    <row r="844" spans="1:7" ht="15" customHeight="1">
      <c r="A844" s="1"/>
      <c r="B844" s="1"/>
      <c r="C844" s="1"/>
      <c r="D844" s="1"/>
      <c r="E844" s="130" t="s">
        <v>38</v>
      </c>
      <c r="F844" s="131"/>
      <c r="G844" s="8">
        <v>6.22</v>
      </c>
    </row>
    <row r="845" spans="1:7" ht="15" customHeight="1">
      <c r="A845" s="128" t="s">
        <v>3</v>
      </c>
      <c r="B845" s="129"/>
      <c r="C845" s="3" t="s">
        <v>4</v>
      </c>
      <c r="D845" s="3" t="s">
        <v>5</v>
      </c>
      <c r="E845" s="3" t="s">
        <v>6</v>
      </c>
      <c r="F845" s="3" t="s">
        <v>7</v>
      </c>
      <c r="G845" s="3" t="s">
        <v>8</v>
      </c>
    </row>
    <row r="846" spans="1:7" ht="20.100000000000001" customHeight="1">
      <c r="A846" s="4" t="s">
        <v>483</v>
      </c>
      <c r="B846" s="5" t="s">
        <v>484</v>
      </c>
      <c r="C846" s="4" t="s">
        <v>11</v>
      </c>
      <c r="D846" s="4" t="s">
        <v>12</v>
      </c>
      <c r="E846" s="6">
        <v>7.0000000000000007E-2</v>
      </c>
      <c r="F846" s="7">
        <v>16.71</v>
      </c>
      <c r="G846" s="7">
        <v>1.1697</v>
      </c>
    </row>
    <row r="847" spans="1:7" ht="20.100000000000001" customHeight="1">
      <c r="A847" s="4" t="s">
        <v>461</v>
      </c>
      <c r="B847" s="5" t="s">
        <v>462</v>
      </c>
      <c r="C847" s="4" t="s">
        <v>11</v>
      </c>
      <c r="D847" s="4" t="s">
        <v>12</v>
      </c>
      <c r="E847" s="6">
        <v>7.0000000000000007E-2</v>
      </c>
      <c r="F847" s="7">
        <v>21.18</v>
      </c>
      <c r="G847" s="7">
        <v>1.4825999999999999</v>
      </c>
    </row>
    <row r="848" spans="1:7" ht="15" customHeight="1">
      <c r="A848" s="1"/>
      <c r="B848" s="1"/>
      <c r="C848" s="1"/>
      <c r="D848" s="1"/>
      <c r="E848" s="130" t="s">
        <v>21</v>
      </c>
      <c r="F848" s="131"/>
      <c r="G848" s="8">
        <v>2.65</v>
      </c>
    </row>
    <row r="849" spans="1:7" ht="15" customHeight="1">
      <c r="A849" s="1"/>
      <c r="B849" s="1"/>
      <c r="C849" s="1"/>
      <c r="D849" s="1"/>
      <c r="E849" s="132" t="s">
        <v>22</v>
      </c>
      <c r="F849" s="133"/>
      <c r="G849" s="2">
        <v>8.83</v>
      </c>
    </row>
    <row r="850" spans="1:7" ht="9.9499999999999993" customHeight="1">
      <c r="A850" s="1"/>
      <c r="B850" s="1"/>
      <c r="C850" s="134" t="s">
        <v>1</v>
      </c>
      <c r="D850" s="135"/>
      <c r="E850" s="1"/>
      <c r="F850" s="1"/>
      <c r="G850" s="1"/>
    </row>
    <row r="851" spans="1:7" ht="20.100000000000001" customHeight="1">
      <c r="A851" s="136" t="s">
        <v>498</v>
      </c>
      <c r="B851" s="137"/>
      <c r="C851" s="137"/>
      <c r="D851" s="137"/>
      <c r="E851" s="137"/>
      <c r="F851" s="137"/>
      <c r="G851" s="137"/>
    </row>
    <row r="852" spans="1:7" ht="15" customHeight="1">
      <c r="A852" s="128" t="s">
        <v>24</v>
      </c>
      <c r="B852" s="129"/>
      <c r="C852" s="3" t="s">
        <v>4</v>
      </c>
      <c r="D852" s="3" t="s">
        <v>5</v>
      </c>
      <c r="E852" s="3" t="s">
        <v>6</v>
      </c>
      <c r="F852" s="3" t="s">
        <v>7</v>
      </c>
      <c r="G852" s="3" t="s">
        <v>8</v>
      </c>
    </row>
    <row r="853" spans="1:7" ht="20.100000000000001" customHeight="1">
      <c r="A853" s="4" t="s">
        <v>499</v>
      </c>
      <c r="B853" s="5" t="s">
        <v>500</v>
      </c>
      <c r="C853" s="4" t="s">
        <v>11</v>
      </c>
      <c r="D853" s="4" t="s">
        <v>27</v>
      </c>
      <c r="E853" s="6">
        <v>1.05</v>
      </c>
      <c r="F853" s="7">
        <v>3.28</v>
      </c>
      <c r="G853" s="7">
        <v>3.444</v>
      </c>
    </row>
    <row r="854" spans="1:7" ht="15" customHeight="1">
      <c r="A854" s="4" t="s">
        <v>481</v>
      </c>
      <c r="B854" s="5" t="s">
        <v>482</v>
      </c>
      <c r="C854" s="4" t="s">
        <v>11</v>
      </c>
      <c r="D854" s="4" t="s">
        <v>52</v>
      </c>
      <c r="E854" s="6">
        <v>0.1</v>
      </c>
      <c r="F854" s="7">
        <v>1.64</v>
      </c>
      <c r="G854" s="7">
        <v>0.16400000000000001</v>
      </c>
    </row>
    <row r="855" spans="1:7" ht="15" customHeight="1">
      <c r="A855" s="1"/>
      <c r="B855" s="1"/>
      <c r="C855" s="1"/>
      <c r="D855" s="1"/>
      <c r="E855" s="130" t="s">
        <v>38</v>
      </c>
      <c r="F855" s="131"/>
      <c r="G855" s="8">
        <v>3.6</v>
      </c>
    </row>
    <row r="856" spans="1:7" ht="15" customHeight="1">
      <c r="A856" s="128" t="s">
        <v>3</v>
      </c>
      <c r="B856" s="129"/>
      <c r="C856" s="3" t="s">
        <v>4</v>
      </c>
      <c r="D856" s="3" t="s">
        <v>5</v>
      </c>
      <c r="E856" s="3" t="s">
        <v>6</v>
      </c>
      <c r="F856" s="3" t="s">
        <v>7</v>
      </c>
      <c r="G856" s="3" t="s">
        <v>8</v>
      </c>
    </row>
    <row r="857" spans="1:7" ht="20.100000000000001" customHeight="1">
      <c r="A857" s="4" t="s">
        <v>483</v>
      </c>
      <c r="B857" s="5" t="s">
        <v>484</v>
      </c>
      <c r="C857" s="4" t="s">
        <v>11</v>
      </c>
      <c r="D857" s="4" t="s">
        <v>12</v>
      </c>
      <c r="E857" s="6">
        <v>0.3</v>
      </c>
      <c r="F857" s="7">
        <v>16.71</v>
      </c>
      <c r="G857" s="7">
        <v>5.0129999999999999</v>
      </c>
    </row>
    <row r="858" spans="1:7" ht="20.100000000000001" customHeight="1">
      <c r="A858" s="4" t="s">
        <v>461</v>
      </c>
      <c r="B858" s="5" t="s">
        <v>462</v>
      </c>
      <c r="C858" s="4" t="s">
        <v>11</v>
      </c>
      <c r="D858" s="4" t="s">
        <v>12</v>
      </c>
      <c r="E858" s="6">
        <v>0.3</v>
      </c>
      <c r="F858" s="7">
        <v>21.18</v>
      </c>
      <c r="G858" s="7">
        <v>6.3540000000000001</v>
      </c>
    </row>
    <row r="859" spans="1:7" ht="15" customHeight="1">
      <c r="A859" s="1"/>
      <c r="B859" s="1"/>
      <c r="C859" s="1"/>
      <c r="D859" s="1"/>
      <c r="E859" s="130" t="s">
        <v>21</v>
      </c>
      <c r="F859" s="131"/>
      <c r="G859" s="8">
        <v>11.36</v>
      </c>
    </row>
    <row r="860" spans="1:7" ht="15" customHeight="1">
      <c r="A860" s="1"/>
      <c r="B860" s="1"/>
      <c r="C860" s="1"/>
      <c r="D860" s="1"/>
      <c r="E860" s="132" t="s">
        <v>22</v>
      </c>
      <c r="F860" s="133"/>
      <c r="G860" s="2">
        <v>14.96</v>
      </c>
    </row>
    <row r="861" spans="1:7" ht="9.9499999999999993" customHeight="1">
      <c r="A861" s="1"/>
      <c r="B861" s="1"/>
      <c r="C861" s="134" t="s">
        <v>1</v>
      </c>
      <c r="D861" s="135"/>
      <c r="E861" s="1"/>
      <c r="F861" s="1"/>
      <c r="G861" s="1"/>
    </row>
    <row r="862" spans="1:7" ht="20.100000000000001" customHeight="1">
      <c r="A862" s="136" t="s">
        <v>501</v>
      </c>
      <c r="B862" s="137"/>
      <c r="C862" s="137"/>
      <c r="D862" s="137"/>
      <c r="E862" s="137"/>
      <c r="F862" s="137"/>
      <c r="G862" s="137"/>
    </row>
    <row r="863" spans="1:7" ht="9.9499999999999993" customHeight="1">
      <c r="A863" s="138"/>
      <c r="B863" s="138"/>
      <c r="C863" s="138"/>
      <c r="D863" s="138"/>
      <c r="E863" s="138"/>
      <c r="F863" s="138"/>
      <c r="G863" s="138"/>
    </row>
    <row r="864" spans="1:7" ht="15" customHeight="1">
      <c r="A864" s="1"/>
      <c r="B864" s="1"/>
      <c r="C864" s="1"/>
      <c r="D864" s="1"/>
      <c r="E864" s="132" t="s">
        <v>22</v>
      </c>
      <c r="F864" s="133"/>
      <c r="G864" s="2">
        <v>4.2699999999999996</v>
      </c>
    </row>
    <row r="865" spans="1:7" ht="9.9499999999999993" customHeight="1">
      <c r="A865" s="1"/>
      <c r="B865" s="1"/>
      <c r="C865" s="134" t="s">
        <v>1</v>
      </c>
      <c r="D865" s="135"/>
      <c r="E865" s="1"/>
      <c r="F865" s="1"/>
      <c r="G865" s="1"/>
    </row>
    <row r="866" spans="1:7" ht="20.100000000000001" customHeight="1">
      <c r="A866" s="136" t="s">
        <v>502</v>
      </c>
      <c r="B866" s="137"/>
      <c r="C866" s="137"/>
      <c r="D866" s="137"/>
      <c r="E866" s="137"/>
      <c r="F866" s="137"/>
      <c r="G866" s="137"/>
    </row>
    <row r="867" spans="1:7" ht="15" customHeight="1">
      <c r="A867" s="128" t="s">
        <v>24</v>
      </c>
      <c r="B867" s="129"/>
      <c r="C867" s="3" t="s">
        <v>4</v>
      </c>
      <c r="D867" s="3" t="s">
        <v>5</v>
      </c>
      <c r="E867" s="3" t="s">
        <v>6</v>
      </c>
      <c r="F867" s="3" t="s">
        <v>7</v>
      </c>
      <c r="G867" s="3" t="s">
        <v>8</v>
      </c>
    </row>
    <row r="868" spans="1:7" ht="20.100000000000001" customHeight="1">
      <c r="A868" s="4" t="s">
        <v>489</v>
      </c>
      <c r="B868" s="5" t="s">
        <v>490</v>
      </c>
      <c r="C868" s="4" t="s">
        <v>11</v>
      </c>
      <c r="D868" s="4" t="s">
        <v>52</v>
      </c>
      <c r="E868" s="6">
        <v>2</v>
      </c>
      <c r="F868" s="7">
        <v>1.5</v>
      </c>
      <c r="G868" s="7">
        <v>3</v>
      </c>
    </row>
    <row r="869" spans="1:7" ht="20.100000000000001" customHeight="1">
      <c r="A869" s="4" t="s">
        <v>503</v>
      </c>
      <c r="B869" s="5" t="s">
        <v>504</v>
      </c>
      <c r="C869" s="4" t="s">
        <v>11</v>
      </c>
      <c r="D869" s="4" t="s">
        <v>52</v>
      </c>
      <c r="E869" s="6">
        <v>1</v>
      </c>
      <c r="F869" s="7">
        <v>4.42</v>
      </c>
      <c r="G869" s="7">
        <v>4.42</v>
      </c>
    </row>
    <row r="870" spans="1:7" ht="27.95" customHeight="1">
      <c r="A870" s="4" t="s">
        <v>493</v>
      </c>
      <c r="B870" s="5" t="s">
        <v>494</v>
      </c>
      <c r="C870" s="4" t="s">
        <v>11</v>
      </c>
      <c r="D870" s="4" t="s">
        <v>52</v>
      </c>
      <c r="E870" s="6">
        <v>0.04</v>
      </c>
      <c r="F870" s="7">
        <v>21.66</v>
      </c>
      <c r="G870" s="7">
        <v>0.86639999999999995</v>
      </c>
    </row>
    <row r="871" spans="1:7" ht="15" customHeight="1">
      <c r="A871" s="1"/>
      <c r="B871" s="1"/>
      <c r="C871" s="1"/>
      <c r="D871" s="1"/>
      <c r="E871" s="130" t="s">
        <v>38</v>
      </c>
      <c r="F871" s="131"/>
      <c r="G871" s="8">
        <v>8.2899999999999991</v>
      </c>
    </row>
    <row r="872" spans="1:7" ht="15" customHeight="1">
      <c r="A872" s="128" t="s">
        <v>3</v>
      </c>
      <c r="B872" s="129"/>
      <c r="C872" s="3" t="s">
        <v>4</v>
      </c>
      <c r="D872" s="3" t="s">
        <v>5</v>
      </c>
      <c r="E872" s="3" t="s">
        <v>6</v>
      </c>
      <c r="F872" s="3" t="s">
        <v>7</v>
      </c>
      <c r="G872" s="3" t="s">
        <v>8</v>
      </c>
    </row>
    <row r="873" spans="1:7" ht="20.100000000000001" customHeight="1">
      <c r="A873" s="4" t="s">
        <v>483</v>
      </c>
      <c r="B873" s="5" t="s">
        <v>484</v>
      </c>
      <c r="C873" s="4" t="s">
        <v>11</v>
      </c>
      <c r="D873" s="4" t="s">
        <v>12</v>
      </c>
      <c r="E873" s="6">
        <v>0.17</v>
      </c>
      <c r="F873" s="7">
        <v>16.71</v>
      </c>
      <c r="G873" s="7">
        <v>2.8407</v>
      </c>
    </row>
    <row r="874" spans="1:7" ht="20.100000000000001" customHeight="1">
      <c r="A874" s="4" t="s">
        <v>461</v>
      </c>
      <c r="B874" s="5" t="s">
        <v>462</v>
      </c>
      <c r="C874" s="4" t="s">
        <v>11</v>
      </c>
      <c r="D874" s="4" t="s">
        <v>12</v>
      </c>
      <c r="E874" s="6">
        <v>0.17</v>
      </c>
      <c r="F874" s="7">
        <v>21.18</v>
      </c>
      <c r="G874" s="7">
        <v>3.6006</v>
      </c>
    </row>
    <row r="875" spans="1:7" ht="15" customHeight="1">
      <c r="A875" s="1"/>
      <c r="B875" s="1"/>
      <c r="C875" s="1"/>
      <c r="D875" s="1"/>
      <c r="E875" s="130" t="s">
        <v>21</v>
      </c>
      <c r="F875" s="131"/>
      <c r="G875" s="8">
        <v>6.44</v>
      </c>
    </row>
    <row r="876" spans="1:7" ht="15" customHeight="1">
      <c r="A876" s="1"/>
      <c r="B876" s="1"/>
      <c r="C876" s="1"/>
      <c r="D876" s="1"/>
      <c r="E876" s="132" t="s">
        <v>22</v>
      </c>
      <c r="F876" s="133"/>
      <c r="G876" s="2">
        <v>14.72</v>
      </c>
    </row>
    <row r="877" spans="1:7" ht="9.9499999999999993" customHeight="1">
      <c r="A877" s="1"/>
      <c r="B877" s="1"/>
      <c r="C877" s="134" t="s">
        <v>1</v>
      </c>
      <c r="D877" s="135"/>
      <c r="E877" s="1"/>
      <c r="F877" s="1"/>
      <c r="G877" s="1"/>
    </row>
    <row r="878" spans="1:7" ht="20.100000000000001" customHeight="1">
      <c r="A878" s="136" t="s">
        <v>505</v>
      </c>
      <c r="B878" s="137"/>
      <c r="C878" s="137"/>
      <c r="D878" s="137"/>
      <c r="E878" s="137"/>
      <c r="F878" s="137"/>
      <c r="G878" s="137"/>
    </row>
    <row r="879" spans="1:7" ht="15" customHeight="1">
      <c r="A879" s="128" t="s">
        <v>24</v>
      </c>
      <c r="B879" s="129"/>
      <c r="C879" s="3" t="s">
        <v>4</v>
      </c>
      <c r="D879" s="3" t="s">
        <v>5</v>
      </c>
      <c r="E879" s="3" t="s">
        <v>6</v>
      </c>
      <c r="F879" s="3" t="s">
        <v>7</v>
      </c>
      <c r="G879" s="3" t="s">
        <v>8</v>
      </c>
    </row>
    <row r="880" spans="1:7" ht="15" customHeight="1">
      <c r="A880" s="4" t="s">
        <v>506</v>
      </c>
      <c r="B880" s="5" t="s">
        <v>507</v>
      </c>
      <c r="C880" s="4" t="s">
        <v>11</v>
      </c>
      <c r="D880" s="4" t="s">
        <v>27</v>
      </c>
      <c r="E880" s="6">
        <v>1.0609999999999999</v>
      </c>
      <c r="F880" s="7">
        <v>2.83</v>
      </c>
      <c r="G880" s="7">
        <v>3.0026299999999999</v>
      </c>
    </row>
    <row r="881" spans="1:7" ht="15" customHeight="1">
      <c r="A881" s="4" t="s">
        <v>481</v>
      </c>
      <c r="B881" s="5" t="s">
        <v>482</v>
      </c>
      <c r="C881" s="4" t="s">
        <v>11</v>
      </c>
      <c r="D881" s="4" t="s">
        <v>52</v>
      </c>
      <c r="E881" s="6">
        <v>0.123</v>
      </c>
      <c r="F881" s="7">
        <v>1.64</v>
      </c>
      <c r="G881" s="7">
        <v>0.20172000000000001</v>
      </c>
    </row>
    <row r="882" spans="1:7" ht="15" customHeight="1">
      <c r="A882" s="1"/>
      <c r="B882" s="1"/>
      <c r="C882" s="1"/>
      <c r="D882" s="1"/>
      <c r="E882" s="130" t="s">
        <v>38</v>
      </c>
      <c r="F882" s="131"/>
      <c r="G882" s="8">
        <v>3.2</v>
      </c>
    </row>
    <row r="883" spans="1:7" ht="15" customHeight="1">
      <c r="A883" s="128" t="s">
        <v>3</v>
      </c>
      <c r="B883" s="129"/>
      <c r="C883" s="3" t="s">
        <v>4</v>
      </c>
      <c r="D883" s="3" t="s">
        <v>5</v>
      </c>
      <c r="E883" s="3" t="s">
        <v>6</v>
      </c>
      <c r="F883" s="3" t="s">
        <v>7</v>
      </c>
      <c r="G883" s="3" t="s">
        <v>8</v>
      </c>
    </row>
    <row r="884" spans="1:7" ht="20.100000000000001" customHeight="1">
      <c r="A884" s="4" t="s">
        <v>483</v>
      </c>
      <c r="B884" s="5" t="s">
        <v>484</v>
      </c>
      <c r="C884" s="4" t="s">
        <v>11</v>
      </c>
      <c r="D884" s="4" t="s">
        <v>12</v>
      </c>
      <c r="E884" s="6">
        <v>0.36899999999999999</v>
      </c>
      <c r="F884" s="7">
        <v>16.71</v>
      </c>
      <c r="G884" s="7">
        <v>6.1659899999999999</v>
      </c>
    </row>
    <row r="885" spans="1:7" ht="20.100000000000001" customHeight="1">
      <c r="A885" s="4" t="s">
        <v>461</v>
      </c>
      <c r="B885" s="5" t="s">
        <v>462</v>
      </c>
      <c r="C885" s="4" t="s">
        <v>11</v>
      </c>
      <c r="D885" s="4" t="s">
        <v>12</v>
      </c>
      <c r="E885" s="6">
        <v>0.36899999999999999</v>
      </c>
      <c r="F885" s="7">
        <v>21.18</v>
      </c>
      <c r="G885" s="7">
        <v>7.8154199999999996</v>
      </c>
    </row>
    <row r="886" spans="1:7" ht="15" customHeight="1">
      <c r="A886" s="1"/>
      <c r="B886" s="1"/>
      <c r="C886" s="1"/>
      <c r="D886" s="1"/>
      <c r="E886" s="130" t="s">
        <v>21</v>
      </c>
      <c r="F886" s="131"/>
      <c r="G886" s="8">
        <v>13.99</v>
      </c>
    </row>
    <row r="887" spans="1:7" ht="15" customHeight="1">
      <c r="A887" s="1"/>
      <c r="B887" s="1"/>
      <c r="C887" s="1"/>
      <c r="D887" s="1"/>
      <c r="E887" s="132" t="s">
        <v>22</v>
      </c>
      <c r="F887" s="133"/>
      <c r="G887" s="2">
        <v>17.170000000000002</v>
      </c>
    </row>
    <row r="888" spans="1:7" ht="9.9499999999999993" customHeight="1">
      <c r="A888" s="1"/>
      <c r="B888" s="1"/>
      <c r="C888" s="134" t="s">
        <v>1</v>
      </c>
      <c r="D888" s="135"/>
      <c r="E888" s="1"/>
      <c r="F888" s="1"/>
      <c r="G888" s="1"/>
    </row>
    <row r="889" spans="1:7" ht="20.100000000000001" customHeight="1">
      <c r="A889" s="136" t="s">
        <v>508</v>
      </c>
      <c r="B889" s="137"/>
      <c r="C889" s="137"/>
      <c r="D889" s="137"/>
      <c r="E889" s="137"/>
      <c r="F889" s="137"/>
      <c r="G889" s="137"/>
    </row>
    <row r="890" spans="1:7" ht="15" customHeight="1">
      <c r="A890" s="128" t="s">
        <v>24</v>
      </c>
      <c r="B890" s="129"/>
      <c r="C890" s="3" t="s">
        <v>4</v>
      </c>
      <c r="D890" s="3" t="s">
        <v>5</v>
      </c>
      <c r="E890" s="3" t="s">
        <v>6</v>
      </c>
      <c r="F890" s="3" t="s">
        <v>7</v>
      </c>
      <c r="G890" s="3" t="s">
        <v>8</v>
      </c>
    </row>
    <row r="891" spans="1:7" ht="15" customHeight="1">
      <c r="A891" s="4" t="s">
        <v>475</v>
      </c>
      <c r="B891" s="5" t="s">
        <v>476</v>
      </c>
      <c r="C891" s="4" t="s">
        <v>11</v>
      </c>
      <c r="D891" s="4" t="s">
        <v>52</v>
      </c>
      <c r="E891" s="6">
        <v>7.0000000000000001E-3</v>
      </c>
      <c r="F891" s="7">
        <v>59.17</v>
      </c>
      <c r="G891" s="7">
        <v>0.41419</v>
      </c>
    </row>
    <row r="892" spans="1:7" ht="20.100000000000001" customHeight="1">
      <c r="A892" s="4" t="s">
        <v>509</v>
      </c>
      <c r="B892" s="5" t="s">
        <v>510</v>
      </c>
      <c r="C892" s="4" t="s">
        <v>11</v>
      </c>
      <c r="D892" s="4" t="s">
        <v>52</v>
      </c>
      <c r="E892" s="6">
        <v>1</v>
      </c>
      <c r="F892" s="7">
        <v>5.52</v>
      </c>
      <c r="G892" s="7">
        <v>5.52</v>
      </c>
    </row>
    <row r="893" spans="1:7" ht="15" customHeight="1">
      <c r="A893" s="4" t="s">
        <v>479</v>
      </c>
      <c r="B893" s="5" t="s">
        <v>480</v>
      </c>
      <c r="C893" s="4" t="s">
        <v>11</v>
      </c>
      <c r="D893" s="4" t="s">
        <v>52</v>
      </c>
      <c r="E893" s="6">
        <v>8.0000000000000002E-3</v>
      </c>
      <c r="F893" s="7">
        <v>51.38</v>
      </c>
      <c r="G893" s="7">
        <v>0.41104000000000002</v>
      </c>
    </row>
    <row r="894" spans="1:7" ht="15" customHeight="1">
      <c r="A894" s="4" t="s">
        <v>481</v>
      </c>
      <c r="B894" s="5" t="s">
        <v>482</v>
      </c>
      <c r="C894" s="4" t="s">
        <v>11</v>
      </c>
      <c r="D894" s="4" t="s">
        <v>52</v>
      </c>
      <c r="E894" s="6">
        <v>0.05</v>
      </c>
      <c r="F894" s="7">
        <v>1.64</v>
      </c>
      <c r="G894" s="7">
        <v>8.2000000000000003E-2</v>
      </c>
    </row>
    <row r="895" spans="1:7" ht="15" customHeight="1">
      <c r="A895" s="1"/>
      <c r="B895" s="1"/>
      <c r="C895" s="1"/>
      <c r="D895" s="1"/>
      <c r="E895" s="130" t="s">
        <v>38</v>
      </c>
      <c r="F895" s="131"/>
      <c r="G895" s="8">
        <v>6.42</v>
      </c>
    </row>
    <row r="896" spans="1:7" ht="15" customHeight="1">
      <c r="A896" s="128" t="s">
        <v>3</v>
      </c>
      <c r="B896" s="129"/>
      <c r="C896" s="3" t="s">
        <v>4</v>
      </c>
      <c r="D896" s="3" t="s">
        <v>5</v>
      </c>
      <c r="E896" s="3" t="s">
        <v>6</v>
      </c>
      <c r="F896" s="3" t="s">
        <v>7</v>
      </c>
      <c r="G896" s="3" t="s">
        <v>8</v>
      </c>
    </row>
    <row r="897" spans="1:7" ht="20.100000000000001" customHeight="1">
      <c r="A897" s="4" t="s">
        <v>483</v>
      </c>
      <c r="B897" s="5" t="s">
        <v>484</v>
      </c>
      <c r="C897" s="4" t="s">
        <v>11</v>
      </c>
      <c r="D897" s="4" t="s">
        <v>12</v>
      </c>
      <c r="E897" s="6">
        <v>0.15</v>
      </c>
      <c r="F897" s="7">
        <v>16.71</v>
      </c>
      <c r="G897" s="7">
        <v>2.5065</v>
      </c>
    </row>
    <row r="898" spans="1:7" ht="20.100000000000001" customHeight="1">
      <c r="A898" s="4" t="s">
        <v>461</v>
      </c>
      <c r="B898" s="5" t="s">
        <v>462</v>
      </c>
      <c r="C898" s="4" t="s">
        <v>11</v>
      </c>
      <c r="D898" s="4" t="s">
        <v>12</v>
      </c>
      <c r="E898" s="6">
        <v>0.15</v>
      </c>
      <c r="F898" s="7">
        <v>21.18</v>
      </c>
      <c r="G898" s="7">
        <v>3.177</v>
      </c>
    </row>
    <row r="899" spans="1:7" ht="15" customHeight="1">
      <c r="A899" s="1"/>
      <c r="B899" s="1"/>
      <c r="C899" s="1"/>
      <c r="D899" s="1"/>
      <c r="E899" s="130" t="s">
        <v>21</v>
      </c>
      <c r="F899" s="131"/>
      <c r="G899" s="8">
        <v>5.69</v>
      </c>
    </row>
    <row r="900" spans="1:7" ht="15" customHeight="1">
      <c r="A900" s="1"/>
      <c r="B900" s="1"/>
      <c r="C900" s="1"/>
      <c r="D900" s="1"/>
      <c r="E900" s="132" t="s">
        <v>22</v>
      </c>
      <c r="F900" s="133"/>
      <c r="G900" s="2">
        <v>12.09</v>
      </c>
    </row>
    <row r="901" spans="1:7" ht="9.9499999999999993" customHeight="1">
      <c r="A901" s="1"/>
      <c r="B901" s="1"/>
      <c r="C901" s="134" t="s">
        <v>1</v>
      </c>
      <c r="D901" s="135"/>
      <c r="E901" s="1"/>
      <c r="F901" s="1"/>
      <c r="G901" s="1"/>
    </row>
    <row r="902" spans="1:7" ht="20.100000000000001" customHeight="1">
      <c r="A902" s="136" t="s">
        <v>511</v>
      </c>
      <c r="B902" s="137"/>
      <c r="C902" s="137"/>
      <c r="D902" s="137"/>
      <c r="E902" s="137"/>
      <c r="F902" s="137"/>
      <c r="G902" s="137"/>
    </row>
    <row r="903" spans="1:7" ht="15" customHeight="1">
      <c r="A903" s="128" t="s">
        <v>24</v>
      </c>
      <c r="B903" s="129"/>
      <c r="C903" s="3" t="s">
        <v>4</v>
      </c>
      <c r="D903" s="3" t="s">
        <v>5</v>
      </c>
      <c r="E903" s="3" t="s">
        <v>6</v>
      </c>
      <c r="F903" s="3" t="s">
        <v>7</v>
      </c>
      <c r="G903" s="3" t="s">
        <v>8</v>
      </c>
    </row>
    <row r="904" spans="1:7" ht="15" customHeight="1">
      <c r="A904" s="4" t="s">
        <v>475</v>
      </c>
      <c r="B904" s="5" t="s">
        <v>476</v>
      </c>
      <c r="C904" s="4" t="s">
        <v>11</v>
      </c>
      <c r="D904" s="4" t="s">
        <v>52</v>
      </c>
      <c r="E904" s="6">
        <v>7.0000000000000001E-3</v>
      </c>
      <c r="F904" s="7">
        <v>59.17</v>
      </c>
      <c r="G904" s="7">
        <v>0.41419</v>
      </c>
    </row>
    <row r="905" spans="1:7" ht="20.100000000000001" customHeight="1">
      <c r="A905" s="4" t="s">
        <v>509</v>
      </c>
      <c r="B905" s="5" t="s">
        <v>510</v>
      </c>
      <c r="C905" s="4" t="s">
        <v>11</v>
      </c>
      <c r="D905" s="4" t="s">
        <v>52</v>
      </c>
      <c r="E905" s="6">
        <v>1</v>
      </c>
      <c r="F905" s="7">
        <v>5.52</v>
      </c>
      <c r="G905" s="7">
        <v>5.52</v>
      </c>
    </row>
    <row r="906" spans="1:7" ht="15" customHeight="1">
      <c r="A906" s="4" t="s">
        <v>479</v>
      </c>
      <c r="B906" s="5" t="s">
        <v>480</v>
      </c>
      <c r="C906" s="4" t="s">
        <v>11</v>
      </c>
      <c r="D906" s="4" t="s">
        <v>52</v>
      </c>
      <c r="E906" s="6">
        <v>8.0000000000000002E-3</v>
      </c>
      <c r="F906" s="7">
        <v>51.38</v>
      </c>
      <c r="G906" s="7">
        <v>0.41104000000000002</v>
      </c>
    </row>
    <row r="907" spans="1:7" ht="15" customHeight="1">
      <c r="A907" s="4" t="s">
        <v>481</v>
      </c>
      <c r="B907" s="5" t="s">
        <v>482</v>
      </c>
      <c r="C907" s="4" t="s">
        <v>11</v>
      </c>
      <c r="D907" s="4" t="s">
        <v>52</v>
      </c>
      <c r="E907" s="6">
        <v>0.05</v>
      </c>
      <c r="F907" s="7">
        <v>1.64</v>
      </c>
      <c r="G907" s="7">
        <v>8.2000000000000003E-2</v>
      </c>
    </row>
    <row r="908" spans="1:7" ht="15" customHeight="1">
      <c r="A908" s="1"/>
      <c r="B908" s="1"/>
      <c r="C908" s="1"/>
      <c r="D908" s="1"/>
      <c r="E908" s="130" t="s">
        <v>38</v>
      </c>
      <c r="F908" s="131"/>
      <c r="G908" s="8">
        <v>6.42</v>
      </c>
    </row>
    <row r="909" spans="1:7" ht="15" customHeight="1">
      <c r="A909" s="128" t="s">
        <v>3</v>
      </c>
      <c r="B909" s="129"/>
      <c r="C909" s="3" t="s">
        <v>4</v>
      </c>
      <c r="D909" s="3" t="s">
        <v>5</v>
      </c>
      <c r="E909" s="3" t="s">
        <v>6</v>
      </c>
      <c r="F909" s="3" t="s">
        <v>7</v>
      </c>
      <c r="G909" s="3" t="s">
        <v>8</v>
      </c>
    </row>
    <row r="910" spans="1:7" ht="20.100000000000001" customHeight="1">
      <c r="A910" s="4" t="s">
        <v>483</v>
      </c>
      <c r="B910" s="5" t="s">
        <v>484</v>
      </c>
      <c r="C910" s="4" t="s">
        <v>11</v>
      </c>
      <c r="D910" s="4" t="s">
        <v>12</v>
      </c>
      <c r="E910" s="6">
        <v>0.15</v>
      </c>
      <c r="F910" s="7">
        <v>16.71</v>
      </c>
      <c r="G910" s="7">
        <v>2.5065</v>
      </c>
    </row>
    <row r="911" spans="1:7" ht="20.100000000000001" customHeight="1">
      <c r="A911" s="4" t="s">
        <v>461</v>
      </c>
      <c r="B911" s="5" t="s">
        <v>462</v>
      </c>
      <c r="C911" s="4" t="s">
        <v>11</v>
      </c>
      <c r="D911" s="4" t="s">
        <v>12</v>
      </c>
      <c r="E911" s="6">
        <v>0.15</v>
      </c>
      <c r="F911" s="7">
        <v>21.18</v>
      </c>
      <c r="G911" s="7">
        <v>3.177</v>
      </c>
    </row>
    <row r="912" spans="1:7" ht="15" customHeight="1">
      <c r="A912" s="1"/>
      <c r="B912" s="1"/>
      <c r="C912" s="1"/>
      <c r="D912" s="1"/>
      <c r="E912" s="130" t="s">
        <v>21</v>
      </c>
      <c r="F912" s="131"/>
      <c r="G912" s="8">
        <v>5.69</v>
      </c>
    </row>
    <row r="913" spans="1:7" ht="15" customHeight="1">
      <c r="A913" s="1"/>
      <c r="B913" s="1"/>
      <c r="C913" s="1"/>
      <c r="D913" s="1"/>
      <c r="E913" s="132" t="s">
        <v>22</v>
      </c>
      <c r="F913" s="133"/>
      <c r="G913" s="2">
        <v>12.09</v>
      </c>
    </row>
    <row r="914" spans="1:7" ht="9.9499999999999993" customHeight="1">
      <c r="A914" s="1"/>
      <c r="B914" s="1"/>
      <c r="C914" s="134" t="s">
        <v>1</v>
      </c>
      <c r="D914" s="135"/>
      <c r="E914" s="1"/>
      <c r="F914" s="1"/>
      <c r="G914" s="1"/>
    </row>
    <row r="915" spans="1:7" ht="20.100000000000001" customHeight="1">
      <c r="A915" s="136" t="s">
        <v>512</v>
      </c>
      <c r="B915" s="137"/>
      <c r="C915" s="137"/>
      <c r="D915" s="137"/>
      <c r="E915" s="137"/>
      <c r="F915" s="137"/>
      <c r="G915" s="137"/>
    </row>
    <row r="916" spans="1:7" ht="15" customHeight="1">
      <c r="A916" s="128" t="s">
        <v>24</v>
      </c>
      <c r="B916" s="129"/>
      <c r="C916" s="3" t="s">
        <v>4</v>
      </c>
      <c r="D916" s="3" t="s">
        <v>5</v>
      </c>
      <c r="E916" s="3" t="s">
        <v>6</v>
      </c>
      <c r="F916" s="3" t="s">
        <v>7</v>
      </c>
      <c r="G916" s="3" t="s">
        <v>8</v>
      </c>
    </row>
    <row r="917" spans="1:7" ht="15" customHeight="1">
      <c r="A917" s="4" t="s">
        <v>513</v>
      </c>
      <c r="B917" s="5" t="s">
        <v>514</v>
      </c>
      <c r="C917" s="4" t="s">
        <v>11</v>
      </c>
      <c r="D917" s="4" t="s">
        <v>52</v>
      </c>
      <c r="E917" s="6">
        <v>1.5900000000000001E-2</v>
      </c>
      <c r="F917" s="7">
        <v>12.72</v>
      </c>
      <c r="G917" s="7">
        <v>0.20224800000000001</v>
      </c>
    </row>
    <row r="918" spans="1:7" ht="15" customHeight="1">
      <c r="A918" s="4" t="s">
        <v>515</v>
      </c>
      <c r="B918" s="5" t="s">
        <v>516</v>
      </c>
      <c r="C918" s="4" t="s">
        <v>11</v>
      </c>
      <c r="D918" s="4" t="s">
        <v>52</v>
      </c>
      <c r="E918" s="6">
        <v>1</v>
      </c>
      <c r="F918" s="7">
        <v>115</v>
      </c>
      <c r="G918" s="7">
        <v>115</v>
      </c>
    </row>
    <row r="919" spans="1:7" ht="15" customHeight="1">
      <c r="A919" s="1"/>
      <c r="B919" s="1"/>
      <c r="C919" s="1"/>
      <c r="D919" s="1"/>
      <c r="E919" s="130" t="s">
        <v>38</v>
      </c>
      <c r="F919" s="131"/>
      <c r="G919" s="8">
        <v>115.2</v>
      </c>
    </row>
    <row r="920" spans="1:7" ht="15" customHeight="1">
      <c r="A920" s="128" t="s">
        <v>3</v>
      </c>
      <c r="B920" s="129"/>
      <c r="C920" s="3" t="s">
        <v>4</v>
      </c>
      <c r="D920" s="3" t="s">
        <v>5</v>
      </c>
      <c r="E920" s="3" t="s">
        <v>6</v>
      </c>
      <c r="F920" s="3" t="s">
        <v>7</v>
      </c>
      <c r="G920" s="3" t="s">
        <v>8</v>
      </c>
    </row>
    <row r="921" spans="1:7" ht="20.100000000000001" customHeight="1">
      <c r="A921" s="4" t="s">
        <v>483</v>
      </c>
      <c r="B921" s="5" t="s">
        <v>484</v>
      </c>
      <c r="C921" s="4" t="s">
        <v>11</v>
      </c>
      <c r="D921" s="4" t="s">
        <v>12</v>
      </c>
      <c r="E921" s="6">
        <v>0.4546</v>
      </c>
      <c r="F921" s="7">
        <v>16.71</v>
      </c>
      <c r="G921" s="7">
        <v>7.5963659999999997</v>
      </c>
    </row>
    <row r="922" spans="1:7" ht="20.100000000000001" customHeight="1">
      <c r="A922" s="4" t="s">
        <v>461</v>
      </c>
      <c r="B922" s="5" t="s">
        <v>462</v>
      </c>
      <c r="C922" s="4" t="s">
        <v>11</v>
      </c>
      <c r="D922" s="4" t="s">
        <v>12</v>
      </c>
      <c r="E922" s="6">
        <v>0.4546</v>
      </c>
      <c r="F922" s="7">
        <v>21.18</v>
      </c>
      <c r="G922" s="7">
        <v>9.6284279999999995</v>
      </c>
    </row>
    <row r="923" spans="1:7" ht="15" customHeight="1">
      <c r="A923" s="1"/>
      <c r="B923" s="1"/>
      <c r="C923" s="1"/>
      <c r="D923" s="1"/>
      <c r="E923" s="130" t="s">
        <v>21</v>
      </c>
      <c r="F923" s="131"/>
      <c r="G923" s="8">
        <v>17.23</v>
      </c>
    </row>
    <row r="924" spans="1:7" ht="15" customHeight="1">
      <c r="A924" s="1"/>
      <c r="B924" s="1"/>
      <c r="C924" s="1"/>
      <c r="D924" s="1"/>
      <c r="E924" s="132" t="s">
        <v>22</v>
      </c>
      <c r="F924" s="133"/>
      <c r="G924" s="2">
        <v>132.41</v>
      </c>
    </row>
    <row r="925" spans="1:7" ht="9.9499999999999993" customHeight="1">
      <c r="A925" s="1"/>
      <c r="B925" s="1"/>
      <c r="C925" s="134" t="s">
        <v>1</v>
      </c>
      <c r="D925" s="135"/>
      <c r="E925" s="1"/>
      <c r="F925" s="1"/>
      <c r="G925" s="1"/>
    </row>
    <row r="926" spans="1:7" ht="20.100000000000001" customHeight="1">
      <c r="A926" s="136" t="s">
        <v>517</v>
      </c>
      <c r="B926" s="137"/>
      <c r="C926" s="137"/>
      <c r="D926" s="137"/>
      <c r="E926" s="137"/>
      <c r="F926" s="137"/>
      <c r="G926" s="137"/>
    </row>
    <row r="927" spans="1:7" ht="15" customHeight="1">
      <c r="A927" s="128" t="s">
        <v>24</v>
      </c>
      <c r="B927" s="129"/>
      <c r="C927" s="3" t="s">
        <v>4</v>
      </c>
      <c r="D927" s="3" t="s">
        <v>5</v>
      </c>
      <c r="E927" s="3" t="s">
        <v>6</v>
      </c>
      <c r="F927" s="3" t="s">
        <v>7</v>
      </c>
      <c r="G927" s="3" t="s">
        <v>8</v>
      </c>
    </row>
    <row r="928" spans="1:7" ht="15" customHeight="1">
      <c r="A928" s="4" t="s">
        <v>475</v>
      </c>
      <c r="B928" s="5" t="s">
        <v>476</v>
      </c>
      <c r="C928" s="4" t="s">
        <v>11</v>
      </c>
      <c r="D928" s="4" t="s">
        <v>52</v>
      </c>
      <c r="E928" s="6">
        <v>1.0999999999999999E-2</v>
      </c>
      <c r="F928" s="7">
        <v>59.17</v>
      </c>
      <c r="G928" s="7">
        <v>0.65086999999999995</v>
      </c>
    </row>
    <row r="929" spans="1:7" ht="20.100000000000001" customHeight="1">
      <c r="A929" s="4" t="s">
        <v>518</v>
      </c>
      <c r="B929" s="5" t="s">
        <v>519</v>
      </c>
      <c r="C929" s="4" t="s">
        <v>11</v>
      </c>
      <c r="D929" s="4" t="s">
        <v>52</v>
      </c>
      <c r="E929" s="6">
        <v>1</v>
      </c>
      <c r="F929" s="7">
        <v>0.94</v>
      </c>
      <c r="G929" s="7">
        <v>0.94</v>
      </c>
    </row>
    <row r="930" spans="1:7" ht="15" customHeight="1">
      <c r="A930" s="4" t="s">
        <v>479</v>
      </c>
      <c r="B930" s="5" t="s">
        <v>480</v>
      </c>
      <c r="C930" s="4" t="s">
        <v>11</v>
      </c>
      <c r="D930" s="4" t="s">
        <v>52</v>
      </c>
      <c r="E930" s="6">
        <v>1.2E-2</v>
      </c>
      <c r="F930" s="7">
        <v>51.38</v>
      </c>
      <c r="G930" s="7">
        <v>0.61656</v>
      </c>
    </row>
    <row r="931" spans="1:7" ht="15" customHeight="1">
      <c r="A931" s="4" t="s">
        <v>481</v>
      </c>
      <c r="B931" s="5" t="s">
        <v>482</v>
      </c>
      <c r="C931" s="4" t="s">
        <v>11</v>
      </c>
      <c r="D931" s="4" t="s">
        <v>52</v>
      </c>
      <c r="E931" s="6">
        <v>7.4999999999999997E-2</v>
      </c>
      <c r="F931" s="7">
        <v>1.64</v>
      </c>
      <c r="G931" s="7">
        <v>0.123</v>
      </c>
    </row>
    <row r="932" spans="1:7" ht="15" customHeight="1">
      <c r="A932" s="1"/>
      <c r="B932" s="1"/>
      <c r="C932" s="1"/>
      <c r="D932" s="1"/>
      <c r="E932" s="130" t="s">
        <v>38</v>
      </c>
      <c r="F932" s="131"/>
      <c r="G932" s="8">
        <v>2.33</v>
      </c>
    </row>
    <row r="933" spans="1:7" ht="15" customHeight="1">
      <c r="A933" s="128" t="s">
        <v>3</v>
      </c>
      <c r="B933" s="129"/>
      <c r="C933" s="3" t="s">
        <v>4</v>
      </c>
      <c r="D933" s="3" t="s">
        <v>5</v>
      </c>
      <c r="E933" s="3" t="s">
        <v>6</v>
      </c>
      <c r="F933" s="3" t="s">
        <v>7</v>
      </c>
      <c r="G933" s="3" t="s">
        <v>8</v>
      </c>
    </row>
    <row r="934" spans="1:7" ht="20.100000000000001" customHeight="1">
      <c r="A934" s="4" t="s">
        <v>483</v>
      </c>
      <c r="B934" s="5" t="s">
        <v>484</v>
      </c>
      <c r="C934" s="4" t="s">
        <v>11</v>
      </c>
      <c r="D934" s="4" t="s">
        <v>12</v>
      </c>
      <c r="E934" s="6">
        <v>0.2</v>
      </c>
      <c r="F934" s="7">
        <v>16.71</v>
      </c>
      <c r="G934" s="7">
        <v>3.3420000000000001</v>
      </c>
    </row>
    <row r="935" spans="1:7" ht="20.100000000000001" customHeight="1">
      <c r="A935" s="4" t="s">
        <v>461</v>
      </c>
      <c r="B935" s="5" t="s">
        <v>462</v>
      </c>
      <c r="C935" s="4" t="s">
        <v>11</v>
      </c>
      <c r="D935" s="4" t="s">
        <v>12</v>
      </c>
      <c r="E935" s="6">
        <v>0.2</v>
      </c>
      <c r="F935" s="7">
        <v>21.18</v>
      </c>
      <c r="G935" s="7">
        <v>4.2359999999999998</v>
      </c>
    </row>
    <row r="936" spans="1:7" ht="15" customHeight="1">
      <c r="A936" s="1"/>
      <c r="B936" s="1"/>
      <c r="C936" s="1"/>
      <c r="D936" s="1"/>
      <c r="E936" s="130" t="s">
        <v>21</v>
      </c>
      <c r="F936" s="131"/>
      <c r="G936" s="8">
        <v>7.58</v>
      </c>
    </row>
    <row r="937" spans="1:7" ht="15" customHeight="1">
      <c r="A937" s="1"/>
      <c r="B937" s="1"/>
      <c r="C937" s="1"/>
      <c r="D937" s="1"/>
      <c r="E937" s="132" t="s">
        <v>22</v>
      </c>
      <c r="F937" s="133"/>
      <c r="G937" s="2">
        <v>9.89</v>
      </c>
    </row>
    <row r="938" spans="1:7" ht="9.9499999999999993" customHeight="1">
      <c r="A938" s="1"/>
      <c r="B938" s="1"/>
      <c r="C938" s="134" t="s">
        <v>1</v>
      </c>
      <c r="D938" s="135"/>
      <c r="E938" s="1"/>
      <c r="F938" s="1"/>
      <c r="G938" s="1"/>
    </row>
    <row r="939" spans="1:7" ht="20.100000000000001" customHeight="1">
      <c r="A939" s="136" t="s">
        <v>520</v>
      </c>
      <c r="B939" s="137"/>
      <c r="C939" s="137"/>
      <c r="D939" s="137"/>
      <c r="E939" s="137"/>
      <c r="F939" s="137"/>
      <c r="G939" s="137"/>
    </row>
    <row r="940" spans="1:7" ht="15" customHeight="1">
      <c r="A940" s="128" t="s">
        <v>24</v>
      </c>
      <c r="B940" s="129"/>
      <c r="C940" s="3" t="s">
        <v>4</v>
      </c>
      <c r="D940" s="3" t="s">
        <v>5</v>
      </c>
      <c r="E940" s="3" t="s">
        <v>6</v>
      </c>
      <c r="F940" s="3" t="s">
        <v>7</v>
      </c>
      <c r="G940" s="3" t="s">
        <v>8</v>
      </c>
    </row>
    <row r="941" spans="1:7" ht="15" customHeight="1">
      <c r="A941" s="4" t="s">
        <v>513</v>
      </c>
      <c r="B941" s="5" t="s">
        <v>514</v>
      </c>
      <c r="C941" s="4" t="s">
        <v>11</v>
      </c>
      <c r="D941" s="4" t="s">
        <v>52</v>
      </c>
      <c r="E941" s="6">
        <v>9.4999999999999998E-3</v>
      </c>
      <c r="F941" s="7">
        <v>12.72</v>
      </c>
      <c r="G941" s="7">
        <v>0.12084</v>
      </c>
    </row>
    <row r="942" spans="1:7" ht="20.100000000000001" customHeight="1">
      <c r="A942" s="4" t="s">
        <v>521</v>
      </c>
      <c r="B942" s="5" t="s">
        <v>522</v>
      </c>
      <c r="C942" s="4" t="s">
        <v>11</v>
      </c>
      <c r="D942" s="4" t="s">
        <v>52</v>
      </c>
      <c r="E942" s="6">
        <v>1</v>
      </c>
      <c r="F942" s="7">
        <v>39.340000000000003</v>
      </c>
      <c r="G942" s="7">
        <v>39.340000000000003</v>
      </c>
    </row>
    <row r="943" spans="1:7" ht="15" customHeight="1">
      <c r="A943" s="1"/>
      <c r="B943" s="1"/>
      <c r="C943" s="1"/>
      <c r="D943" s="1"/>
      <c r="E943" s="130" t="s">
        <v>38</v>
      </c>
      <c r="F943" s="131"/>
      <c r="G943" s="8">
        <v>39.46</v>
      </c>
    </row>
    <row r="944" spans="1:7" ht="15" customHeight="1">
      <c r="A944" s="128" t="s">
        <v>3</v>
      </c>
      <c r="B944" s="129"/>
      <c r="C944" s="3" t="s">
        <v>4</v>
      </c>
      <c r="D944" s="3" t="s">
        <v>5</v>
      </c>
      <c r="E944" s="3" t="s">
        <v>6</v>
      </c>
      <c r="F944" s="3" t="s">
        <v>7</v>
      </c>
      <c r="G944" s="3" t="s">
        <v>8</v>
      </c>
    </row>
    <row r="945" spans="1:7" ht="20.100000000000001" customHeight="1">
      <c r="A945" s="4" t="s">
        <v>483</v>
      </c>
      <c r="B945" s="5" t="s">
        <v>484</v>
      </c>
      <c r="C945" s="4" t="s">
        <v>11</v>
      </c>
      <c r="D945" s="4" t="s">
        <v>12</v>
      </c>
      <c r="E945" s="6">
        <v>0.77449999999999997</v>
      </c>
      <c r="F945" s="7">
        <v>16.71</v>
      </c>
      <c r="G945" s="7">
        <v>12.941895000000001</v>
      </c>
    </row>
    <row r="946" spans="1:7" ht="20.100000000000001" customHeight="1">
      <c r="A946" s="4" t="s">
        <v>461</v>
      </c>
      <c r="B946" s="5" t="s">
        <v>462</v>
      </c>
      <c r="C946" s="4" t="s">
        <v>11</v>
      </c>
      <c r="D946" s="4" t="s">
        <v>12</v>
      </c>
      <c r="E946" s="6">
        <v>0.77449999999999997</v>
      </c>
      <c r="F946" s="7">
        <v>21.18</v>
      </c>
      <c r="G946" s="7">
        <v>16.40391</v>
      </c>
    </row>
    <row r="947" spans="1:7" ht="15" customHeight="1">
      <c r="A947" s="1"/>
      <c r="B947" s="1"/>
      <c r="C947" s="1"/>
      <c r="D947" s="1"/>
      <c r="E947" s="130" t="s">
        <v>21</v>
      </c>
      <c r="F947" s="131"/>
      <c r="G947" s="8">
        <v>29.34</v>
      </c>
    </row>
    <row r="948" spans="1:7" ht="15" customHeight="1">
      <c r="A948" s="1"/>
      <c r="B948" s="1"/>
      <c r="C948" s="1"/>
      <c r="D948" s="1"/>
      <c r="E948" s="132" t="s">
        <v>22</v>
      </c>
      <c r="F948" s="133"/>
      <c r="G948" s="2">
        <v>68.8</v>
      </c>
    </row>
    <row r="949" spans="1:7" ht="9.9499999999999993" customHeight="1">
      <c r="A949" s="1"/>
      <c r="B949" s="1"/>
      <c r="C949" s="134" t="s">
        <v>1</v>
      </c>
      <c r="D949" s="135"/>
      <c r="E949" s="1"/>
      <c r="F949" s="1"/>
      <c r="G949" s="1"/>
    </row>
    <row r="950" spans="1:7" ht="27" customHeight="1">
      <c r="A950" s="136" t="s">
        <v>523</v>
      </c>
      <c r="B950" s="137"/>
      <c r="C950" s="137"/>
      <c r="D950" s="137"/>
      <c r="E950" s="137"/>
      <c r="F950" s="137"/>
      <c r="G950" s="137"/>
    </row>
    <row r="951" spans="1:7" ht="15" customHeight="1">
      <c r="A951" s="128" t="s">
        <v>24</v>
      </c>
      <c r="B951" s="129"/>
      <c r="C951" s="3" t="s">
        <v>4</v>
      </c>
      <c r="D951" s="3" t="s">
        <v>5</v>
      </c>
      <c r="E951" s="3" t="s">
        <v>6</v>
      </c>
      <c r="F951" s="3" t="s">
        <v>7</v>
      </c>
      <c r="G951" s="3" t="s">
        <v>8</v>
      </c>
    </row>
    <row r="952" spans="1:7" ht="15" customHeight="1">
      <c r="A952" s="4" t="s">
        <v>513</v>
      </c>
      <c r="B952" s="5" t="s">
        <v>514</v>
      </c>
      <c r="C952" s="4" t="s">
        <v>11</v>
      </c>
      <c r="D952" s="4" t="s">
        <v>52</v>
      </c>
      <c r="E952" s="6">
        <v>9.4999999999999998E-3</v>
      </c>
      <c r="F952" s="7">
        <v>12.72</v>
      </c>
      <c r="G952" s="7">
        <v>0.12084</v>
      </c>
    </row>
    <row r="953" spans="1:7" ht="20.100000000000001" customHeight="1">
      <c r="A953" s="4" t="s">
        <v>524</v>
      </c>
      <c r="B953" s="5" t="s">
        <v>525</v>
      </c>
      <c r="C953" s="4" t="s">
        <v>11</v>
      </c>
      <c r="D953" s="4" t="s">
        <v>52</v>
      </c>
      <c r="E953" s="6">
        <v>1</v>
      </c>
      <c r="F953" s="7">
        <v>74.430000000000007</v>
      </c>
      <c r="G953" s="7">
        <v>74.430000000000007</v>
      </c>
    </row>
    <row r="954" spans="1:7" ht="15" customHeight="1">
      <c r="A954" s="1"/>
      <c r="B954" s="1"/>
      <c r="C954" s="1"/>
      <c r="D954" s="1"/>
      <c r="E954" s="130" t="s">
        <v>38</v>
      </c>
      <c r="F954" s="131"/>
      <c r="G954" s="8">
        <v>74.55</v>
      </c>
    </row>
    <row r="955" spans="1:7" ht="15" customHeight="1">
      <c r="A955" s="128" t="s">
        <v>3</v>
      </c>
      <c r="B955" s="129"/>
      <c r="C955" s="3" t="s">
        <v>4</v>
      </c>
      <c r="D955" s="3" t="s">
        <v>5</v>
      </c>
      <c r="E955" s="3" t="s">
        <v>6</v>
      </c>
      <c r="F955" s="3" t="s">
        <v>7</v>
      </c>
      <c r="G955" s="3" t="s">
        <v>8</v>
      </c>
    </row>
    <row r="956" spans="1:7" ht="20.100000000000001" customHeight="1">
      <c r="A956" s="4" t="s">
        <v>483</v>
      </c>
      <c r="B956" s="5" t="s">
        <v>484</v>
      </c>
      <c r="C956" s="4" t="s">
        <v>11</v>
      </c>
      <c r="D956" s="4" t="s">
        <v>12</v>
      </c>
      <c r="E956" s="6">
        <v>0.77449999999999997</v>
      </c>
      <c r="F956" s="7">
        <v>16.71</v>
      </c>
      <c r="G956" s="7">
        <v>12.941895000000001</v>
      </c>
    </row>
    <row r="957" spans="1:7" ht="20.100000000000001" customHeight="1">
      <c r="A957" s="4" t="s">
        <v>461</v>
      </c>
      <c r="B957" s="5" t="s">
        <v>462</v>
      </c>
      <c r="C957" s="4" t="s">
        <v>11</v>
      </c>
      <c r="D957" s="4" t="s">
        <v>12</v>
      </c>
      <c r="E957" s="6">
        <v>0.77449999999999997</v>
      </c>
      <c r="F957" s="7">
        <v>21.18</v>
      </c>
      <c r="G957" s="7">
        <v>16.40391</v>
      </c>
    </row>
    <row r="958" spans="1:7" ht="15" customHeight="1">
      <c r="A958" s="1"/>
      <c r="B958" s="1"/>
      <c r="C958" s="1"/>
      <c r="D958" s="1"/>
      <c r="E958" s="130" t="s">
        <v>21</v>
      </c>
      <c r="F958" s="131"/>
      <c r="G958" s="8">
        <v>29.34</v>
      </c>
    </row>
    <row r="959" spans="1:7" ht="15" customHeight="1">
      <c r="A959" s="1"/>
      <c r="B959" s="1"/>
      <c r="C959" s="1"/>
      <c r="D959" s="1"/>
      <c r="E959" s="132" t="s">
        <v>22</v>
      </c>
      <c r="F959" s="133"/>
      <c r="G959" s="2">
        <v>103.89</v>
      </c>
    </row>
    <row r="960" spans="1:7" ht="9.9499999999999993" customHeight="1">
      <c r="A960" s="1"/>
      <c r="B960" s="1"/>
      <c r="C960" s="134" t="s">
        <v>1</v>
      </c>
      <c r="D960" s="135"/>
      <c r="E960" s="1"/>
      <c r="F960" s="1"/>
      <c r="G960" s="1"/>
    </row>
    <row r="961" spans="1:7" ht="20.100000000000001" customHeight="1">
      <c r="A961" s="136" t="s">
        <v>526</v>
      </c>
      <c r="B961" s="137"/>
      <c r="C961" s="137"/>
      <c r="D961" s="137"/>
      <c r="E961" s="137"/>
      <c r="F961" s="137"/>
      <c r="G961" s="137"/>
    </row>
    <row r="962" spans="1:7" ht="15" customHeight="1">
      <c r="A962" s="128" t="s">
        <v>24</v>
      </c>
      <c r="B962" s="129"/>
      <c r="C962" s="3" t="s">
        <v>4</v>
      </c>
      <c r="D962" s="3" t="s">
        <v>5</v>
      </c>
      <c r="E962" s="3" t="s">
        <v>6</v>
      </c>
      <c r="F962" s="3" t="s">
        <v>7</v>
      </c>
      <c r="G962" s="3" t="s">
        <v>8</v>
      </c>
    </row>
    <row r="963" spans="1:7" ht="20.100000000000001" customHeight="1">
      <c r="A963" s="4" t="s">
        <v>527</v>
      </c>
      <c r="B963" s="5" t="s">
        <v>528</v>
      </c>
      <c r="C963" s="4" t="s">
        <v>11</v>
      </c>
      <c r="D963" s="4" t="s">
        <v>52</v>
      </c>
      <c r="E963" s="6">
        <v>3</v>
      </c>
      <c r="F963" s="7">
        <v>0.03</v>
      </c>
      <c r="G963" s="7">
        <v>0.09</v>
      </c>
    </row>
    <row r="964" spans="1:7" ht="20.100000000000001" customHeight="1">
      <c r="A964" s="4" t="s">
        <v>529</v>
      </c>
      <c r="B964" s="5" t="s">
        <v>530</v>
      </c>
      <c r="C964" s="4" t="s">
        <v>11</v>
      </c>
      <c r="D964" s="4" t="s">
        <v>52</v>
      </c>
      <c r="E964" s="6">
        <v>0.33</v>
      </c>
      <c r="F964" s="7">
        <v>16.2</v>
      </c>
      <c r="G964" s="7">
        <v>5.3460000000000001</v>
      </c>
    </row>
    <row r="965" spans="1:7" ht="20.100000000000001" customHeight="1">
      <c r="A965" s="4" t="s">
        <v>531</v>
      </c>
      <c r="B965" s="5" t="s">
        <v>532</v>
      </c>
      <c r="C965" s="4" t="s">
        <v>11</v>
      </c>
      <c r="D965" s="4" t="s">
        <v>52</v>
      </c>
      <c r="E965" s="6">
        <v>0.22</v>
      </c>
      <c r="F965" s="7">
        <v>4.8099999999999996</v>
      </c>
      <c r="G965" s="7">
        <v>1.0582</v>
      </c>
    </row>
    <row r="966" spans="1:7" ht="20.100000000000001" customHeight="1">
      <c r="A966" s="4" t="s">
        <v>533</v>
      </c>
      <c r="B966" s="5" t="s">
        <v>534</v>
      </c>
      <c r="C966" s="4" t="s">
        <v>11</v>
      </c>
      <c r="D966" s="4" t="s">
        <v>52</v>
      </c>
      <c r="E966" s="6">
        <v>0.35</v>
      </c>
      <c r="F966" s="7">
        <v>38.64</v>
      </c>
      <c r="G966" s="7">
        <v>13.523999999999999</v>
      </c>
    </row>
    <row r="967" spans="1:7" ht="20.100000000000001" customHeight="1">
      <c r="A967" s="4" t="s">
        <v>535</v>
      </c>
      <c r="B967" s="5" t="s">
        <v>536</v>
      </c>
      <c r="C967" s="4" t="s">
        <v>11</v>
      </c>
      <c r="D967" s="4" t="s">
        <v>52</v>
      </c>
      <c r="E967" s="6">
        <v>0.22</v>
      </c>
      <c r="F967" s="7">
        <v>9.66</v>
      </c>
      <c r="G967" s="7">
        <v>2.1252</v>
      </c>
    </row>
    <row r="968" spans="1:7" ht="27.95" customHeight="1">
      <c r="A968" s="4" t="s">
        <v>537</v>
      </c>
      <c r="B968" s="5" t="s">
        <v>538</v>
      </c>
      <c r="C968" s="4" t="s">
        <v>11</v>
      </c>
      <c r="D968" s="4" t="s">
        <v>52</v>
      </c>
      <c r="E968" s="6">
        <v>1.55</v>
      </c>
      <c r="F968" s="7">
        <v>13.28</v>
      </c>
      <c r="G968" s="7">
        <v>20.584</v>
      </c>
    </row>
    <row r="969" spans="1:7" ht="20.100000000000001" customHeight="1">
      <c r="A969" s="4" t="s">
        <v>539</v>
      </c>
      <c r="B969" s="5" t="s">
        <v>540</v>
      </c>
      <c r="C969" s="4" t="s">
        <v>11</v>
      </c>
      <c r="D969" s="4" t="s">
        <v>52</v>
      </c>
      <c r="E969" s="6">
        <v>0.44</v>
      </c>
      <c r="F969" s="7">
        <v>0.38</v>
      </c>
      <c r="G969" s="7">
        <v>0.16719999999999999</v>
      </c>
    </row>
    <row r="970" spans="1:7" ht="15" customHeight="1">
      <c r="A970" s="1"/>
      <c r="B970" s="1"/>
      <c r="C970" s="1"/>
      <c r="D970" s="1"/>
      <c r="E970" s="130" t="s">
        <v>38</v>
      </c>
      <c r="F970" s="131"/>
      <c r="G970" s="8">
        <v>42.9</v>
      </c>
    </row>
    <row r="971" spans="1:7" ht="15" customHeight="1">
      <c r="A971" s="128" t="s">
        <v>3</v>
      </c>
      <c r="B971" s="129"/>
      <c r="C971" s="3" t="s">
        <v>4</v>
      </c>
      <c r="D971" s="3" t="s">
        <v>5</v>
      </c>
      <c r="E971" s="3" t="s">
        <v>6</v>
      </c>
      <c r="F971" s="3" t="s">
        <v>7</v>
      </c>
      <c r="G971" s="3" t="s">
        <v>8</v>
      </c>
    </row>
    <row r="972" spans="1:7" ht="15" customHeight="1">
      <c r="A972" s="4" t="s">
        <v>9</v>
      </c>
      <c r="B972" s="5" t="s">
        <v>10</v>
      </c>
      <c r="C972" s="4" t="s">
        <v>11</v>
      </c>
      <c r="D972" s="4" t="s">
        <v>12</v>
      </c>
      <c r="E972" s="6">
        <v>0.25</v>
      </c>
      <c r="F972" s="7">
        <v>15.24</v>
      </c>
      <c r="G972" s="7">
        <v>3.81</v>
      </c>
    </row>
    <row r="973" spans="1:7" ht="15" customHeight="1">
      <c r="A973" s="4" t="s">
        <v>333</v>
      </c>
      <c r="B973" s="5" t="s">
        <v>334</v>
      </c>
      <c r="C973" s="4" t="s">
        <v>11</v>
      </c>
      <c r="D973" s="4" t="s">
        <v>12</v>
      </c>
      <c r="E973" s="6">
        <v>0.156</v>
      </c>
      <c r="F973" s="7">
        <v>22.61</v>
      </c>
      <c r="G973" s="7">
        <v>3.5271599999999999</v>
      </c>
    </row>
    <row r="974" spans="1:7" ht="27.95" customHeight="1">
      <c r="A974" s="4" t="s">
        <v>323</v>
      </c>
      <c r="B974" s="5" t="s">
        <v>324</v>
      </c>
      <c r="C974" s="4" t="s">
        <v>11</v>
      </c>
      <c r="D974" s="4" t="s">
        <v>20</v>
      </c>
      <c r="E974" s="6">
        <v>1.32E-2</v>
      </c>
      <c r="F974" s="7">
        <v>24.06</v>
      </c>
      <c r="G974" s="7">
        <v>0.31759199999999999</v>
      </c>
    </row>
    <row r="975" spans="1:7" ht="27.95" customHeight="1">
      <c r="A975" s="4" t="s">
        <v>325</v>
      </c>
      <c r="B975" s="5" t="s">
        <v>326</v>
      </c>
      <c r="C975" s="4" t="s">
        <v>11</v>
      </c>
      <c r="D975" s="4" t="s">
        <v>17</v>
      </c>
      <c r="E975" s="6">
        <v>1.83E-2</v>
      </c>
      <c r="F975" s="7">
        <v>23.13</v>
      </c>
      <c r="G975" s="7">
        <v>0.42327900000000002</v>
      </c>
    </row>
    <row r="976" spans="1:7" ht="15" customHeight="1">
      <c r="A976" s="1"/>
      <c r="B976" s="1"/>
      <c r="C976" s="1"/>
      <c r="D976" s="1"/>
      <c r="E976" s="130" t="s">
        <v>21</v>
      </c>
      <c r="F976" s="131"/>
      <c r="G976" s="8">
        <v>8.08</v>
      </c>
    </row>
    <row r="977" spans="1:7" ht="15" customHeight="1">
      <c r="A977" s="1"/>
      <c r="B977" s="1"/>
      <c r="C977" s="1"/>
      <c r="D977" s="1"/>
      <c r="E977" s="132" t="s">
        <v>22</v>
      </c>
      <c r="F977" s="133"/>
      <c r="G977" s="2">
        <v>50.92</v>
      </c>
    </row>
    <row r="978" spans="1:7" ht="9.9499999999999993" customHeight="1">
      <c r="A978" s="1"/>
      <c r="B978" s="1"/>
      <c r="C978" s="134" t="s">
        <v>1</v>
      </c>
      <c r="D978" s="135"/>
      <c r="E978" s="1"/>
      <c r="F978" s="1"/>
      <c r="G978" s="1"/>
    </row>
    <row r="979" spans="1:7" ht="20.100000000000001" customHeight="1">
      <c r="A979" s="136" t="s">
        <v>541</v>
      </c>
      <c r="B979" s="137"/>
      <c r="C979" s="137"/>
      <c r="D979" s="137"/>
      <c r="E979" s="137"/>
      <c r="F979" s="137"/>
      <c r="G979" s="137"/>
    </row>
    <row r="980" spans="1:7" ht="15" customHeight="1">
      <c r="A980" s="128" t="s">
        <v>24</v>
      </c>
      <c r="B980" s="129"/>
      <c r="C980" s="3" t="s">
        <v>4</v>
      </c>
      <c r="D980" s="3" t="s">
        <v>5</v>
      </c>
      <c r="E980" s="3" t="s">
        <v>6</v>
      </c>
      <c r="F980" s="3" t="s">
        <v>7</v>
      </c>
      <c r="G980" s="3" t="s">
        <v>8</v>
      </c>
    </row>
    <row r="981" spans="1:7" ht="20.100000000000001" customHeight="1">
      <c r="A981" s="4" t="s">
        <v>542</v>
      </c>
      <c r="B981" s="5" t="s">
        <v>543</v>
      </c>
      <c r="C981" s="4" t="s">
        <v>435</v>
      </c>
      <c r="D981" s="4" t="s">
        <v>32</v>
      </c>
      <c r="E981" s="6">
        <v>8</v>
      </c>
      <c r="F981" s="7">
        <v>20.149999999999999</v>
      </c>
      <c r="G981" s="7">
        <v>228.01740000000001</v>
      </c>
    </row>
    <row r="982" spans="1:7" ht="15" customHeight="1">
      <c r="A982" s="1"/>
      <c r="B982" s="1"/>
      <c r="C982" s="1"/>
      <c r="D982" s="1"/>
      <c r="E982" s="130" t="s">
        <v>38</v>
      </c>
      <c r="F982" s="131"/>
      <c r="G982" s="8">
        <v>228.02</v>
      </c>
    </row>
    <row r="983" spans="1:7" ht="15" customHeight="1">
      <c r="A983" s="128" t="s">
        <v>3</v>
      </c>
      <c r="B983" s="129"/>
      <c r="C983" s="3" t="s">
        <v>4</v>
      </c>
      <c r="D983" s="3" t="s">
        <v>5</v>
      </c>
      <c r="E983" s="3" t="s">
        <v>6</v>
      </c>
      <c r="F983" s="3" t="s">
        <v>7</v>
      </c>
      <c r="G983" s="3" t="s">
        <v>8</v>
      </c>
    </row>
    <row r="984" spans="1:7" ht="15" customHeight="1">
      <c r="A984" s="4" t="s">
        <v>104</v>
      </c>
      <c r="B984" s="5" t="s">
        <v>105</v>
      </c>
      <c r="C984" s="4" t="s">
        <v>11</v>
      </c>
      <c r="D984" s="4" t="s">
        <v>12</v>
      </c>
      <c r="E984" s="6">
        <v>3</v>
      </c>
      <c r="F984" s="7">
        <v>21.61</v>
      </c>
      <c r="G984" s="7">
        <v>64.83</v>
      </c>
    </row>
    <row r="985" spans="1:7" ht="15" customHeight="1">
      <c r="A985" s="4" t="s">
        <v>9</v>
      </c>
      <c r="B985" s="5" t="s">
        <v>10</v>
      </c>
      <c r="C985" s="4" t="s">
        <v>11</v>
      </c>
      <c r="D985" s="4" t="s">
        <v>12</v>
      </c>
      <c r="E985" s="6">
        <v>3</v>
      </c>
      <c r="F985" s="7">
        <v>15.24</v>
      </c>
      <c r="G985" s="7">
        <v>45.72</v>
      </c>
    </row>
    <row r="986" spans="1:7" ht="15" customHeight="1">
      <c r="A986" s="1"/>
      <c r="B986" s="1"/>
      <c r="C986" s="1"/>
      <c r="D986" s="1"/>
      <c r="E986" s="130" t="s">
        <v>21</v>
      </c>
      <c r="F986" s="131"/>
      <c r="G986" s="8">
        <v>110.55</v>
      </c>
    </row>
    <row r="987" spans="1:7" ht="15" customHeight="1">
      <c r="A987" s="1"/>
      <c r="B987" s="1"/>
      <c r="C987" s="1"/>
      <c r="D987" s="1"/>
      <c r="E987" s="132" t="s">
        <v>22</v>
      </c>
      <c r="F987" s="133"/>
      <c r="G987" s="2">
        <v>338.57</v>
      </c>
    </row>
    <row r="988" spans="1:7" ht="9.9499999999999993" customHeight="1">
      <c r="A988" s="1"/>
      <c r="B988" s="1"/>
      <c r="C988" s="134" t="s">
        <v>1</v>
      </c>
      <c r="D988" s="135"/>
      <c r="E988" s="1"/>
      <c r="F988" s="1"/>
      <c r="G988" s="1"/>
    </row>
    <row r="989" spans="1:7" ht="20.100000000000001" customHeight="1">
      <c r="A989" s="136" t="s">
        <v>544</v>
      </c>
      <c r="B989" s="137"/>
      <c r="C989" s="137"/>
      <c r="D989" s="137"/>
      <c r="E989" s="137"/>
      <c r="F989" s="137"/>
      <c r="G989" s="137"/>
    </row>
    <row r="990" spans="1:7" ht="15" customHeight="1">
      <c r="A990" s="128" t="s">
        <v>24</v>
      </c>
      <c r="B990" s="129"/>
      <c r="C990" s="3" t="s">
        <v>4</v>
      </c>
      <c r="D990" s="3" t="s">
        <v>5</v>
      </c>
      <c r="E990" s="3" t="s">
        <v>6</v>
      </c>
      <c r="F990" s="3" t="s">
        <v>7</v>
      </c>
      <c r="G990" s="3" t="s">
        <v>8</v>
      </c>
    </row>
    <row r="991" spans="1:7" ht="20.100000000000001" customHeight="1">
      <c r="A991" s="4" t="s">
        <v>542</v>
      </c>
      <c r="B991" s="5" t="s">
        <v>543</v>
      </c>
      <c r="C991" s="4" t="s">
        <v>435</v>
      </c>
      <c r="D991" s="4" t="s">
        <v>32</v>
      </c>
      <c r="E991" s="6">
        <v>8</v>
      </c>
      <c r="F991" s="7">
        <v>20.149999999999999</v>
      </c>
      <c r="G991" s="7">
        <v>228.01740000000001</v>
      </c>
    </row>
    <row r="992" spans="1:7" ht="15" customHeight="1">
      <c r="A992" s="1"/>
      <c r="B992" s="1"/>
      <c r="C992" s="1"/>
      <c r="D992" s="1"/>
      <c r="E992" s="130" t="s">
        <v>38</v>
      </c>
      <c r="F992" s="131"/>
      <c r="G992" s="8">
        <v>228.02</v>
      </c>
    </row>
    <row r="993" spans="1:7" ht="15" customHeight="1">
      <c r="A993" s="128" t="s">
        <v>3</v>
      </c>
      <c r="B993" s="129"/>
      <c r="C993" s="3" t="s">
        <v>4</v>
      </c>
      <c r="D993" s="3" t="s">
        <v>5</v>
      </c>
      <c r="E993" s="3" t="s">
        <v>6</v>
      </c>
      <c r="F993" s="3" t="s">
        <v>7</v>
      </c>
      <c r="G993" s="3" t="s">
        <v>8</v>
      </c>
    </row>
    <row r="994" spans="1:7" ht="15" customHeight="1">
      <c r="A994" s="4" t="s">
        <v>104</v>
      </c>
      <c r="B994" s="5" t="s">
        <v>105</v>
      </c>
      <c r="C994" s="4" t="s">
        <v>11</v>
      </c>
      <c r="D994" s="4" t="s">
        <v>12</v>
      </c>
      <c r="E994" s="6">
        <v>3</v>
      </c>
      <c r="F994" s="7">
        <v>21.61</v>
      </c>
      <c r="G994" s="7">
        <v>64.83</v>
      </c>
    </row>
    <row r="995" spans="1:7" ht="15" customHeight="1">
      <c r="A995" s="4" t="s">
        <v>9</v>
      </c>
      <c r="B995" s="5" t="s">
        <v>10</v>
      </c>
      <c r="C995" s="4" t="s">
        <v>11</v>
      </c>
      <c r="D995" s="4" t="s">
        <v>12</v>
      </c>
      <c r="E995" s="6">
        <v>3</v>
      </c>
      <c r="F995" s="7">
        <v>15.24</v>
      </c>
      <c r="G995" s="7">
        <v>45.72</v>
      </c>
    </row>
    <row r="996" spans="1:7" ht="15" customHeight="1">
      <c r="A996" s="1"/>
      <c r="B996" s="1"/>
      <c r="C996" s="1"/>
      <c r="D996" s="1"/>
      <c r="E996" s="130" t="s">
        <v>21</v>
      </c>
      <c r="F996" s="131"/>
      <c r="G996" s="8">
        <v>110.55</v>
      </c>
    </row>
    <row r="997" spans="1:7" ht="15" customHeight="1">
      <c r="A997" s="1"/>
      <c r="B997" s="1"/>
      <c r="C997" s="1"/>
      <c r="D997" s="1"/>
      <c r="E997" s="132" t="s">
        <v>22</v>
      </c>
      <c r="F997" s="133"/>
      <c r="G997" s="2">
        <v>338.57</v>
      </c>
    </row>
    <row r="998" spans="1:7" ht="9.9499999999999993" customHeight="1">
      <c r="A998" s="1"/>
      <c r="B998" s="1"/>
      <c r="C998" s="134" t="s">
        <v>1</v>
      </c>
      <c r="D998" s="135"/>
      <c r="E998" s="1"/>
      <c r="F998" s="1"/>
      <c r="G998" s="1"/>
    </row>
    <row r="999" spans="1:7" ht="20.100000000000001" customHeight="1">
      <c r="A999" s="136" t="s">
        <v>545</v>
      </c>
      <c r="B999" s="137"/>
      <c r="C999" s="137"/>
      <c r="D999" s="137"/>
      <c r="E999" s="137"/>
      <c r="F999" s="137"/>
      <c r="G999" s="137"/>
    </row>
    <row r="1000" spans="1:7" ht="15" customHeight="1">
      <c r="A1000" s="128" t="s">
        <v>24</v>
      </c>
      <c r="B1000" s="129"/>
      <c r="C1000" s="3" t="s">
        <v>4</v>
      </c>
      <c r="D1000" s="3" t="s">
        <v>5</v>
      </c>
      <c r="E1000" s="3" t="s">
        <v>6</v>
      </c>
      <c r="F1000" s="3" t="s">
        <v>7</v>
      </c>
      <c r="G1000" s="3" t="s">
        <v>8</v>
      </c>
    </row>
    <row r="1001" spans="1:7" ht="20.100000000000001" customHeight="1">
      <c r="A1001" s="4" t="s">
        <v>542</v>
      </c>
      <c r="B1001" s="5" t="s">
        <v>546</v>
      </c>
      <c r="C1001" s="4" t="s">
        <v>435</v>
      </c>
      <c r="D1001" s="4" t="s">
        <v>32</v>
      </c>
      <c r="E1001" s="6">
        <v>8.5</v>
      </c>
      <c r="F1001" s="7">
        <v>20.149999999999999</v>
      </c>
      <c r="G1001" s="7">
        <v>258.02578749999998</v>
      </c>
    </row>
    <row r="1002" spans="1:7" ht="15" customHeight="1">
      <c r="A1002" s="1"/>
      <c r="B1002" s="1"/>
      <c r="C1002" s="1"/>
      <c r="D1002" s="1"/>
      <c r="E1002" s="130" t="s">
        <v>38</v>
      </c>
      <c r="F1002" s="131"/>
      <c r="G1002" s="8">
        <v>258.02999999999997</v>
      </c>
    </row>
    <row r="1003" spans="1:7" ht="15" customHeight="1">
      <c r="A1003" s="128" t="s">
        <v>3</v>
      </c>
      <c r="B1003" s="129"/>
      <c r="C1003" s="3" t="s">
        <v>4</v>
      </c>
      <c r="D1003" s="3" t="s">
        <v>5</v>
      </c>
      <c r="E1003" s="3" t="s">
        <v>6</v>
      </c>
      <c r="F1003" s="3" t="s">
        <v>7</v>
      </c>
      <c r="G1003" s="3" t="s">
        <v>8</v>
      </c>
    </row>
    <row r="1004" spans="1:7" ht="15" customHeight="1">
      <c r="A1004" s="4" t="s">
        <v>104</v>
      </c>
      <c r="B1004" s="5" t="s">
        <v>105</v>
      </c>
      <c r="C1004" s="4" t="s">
        <v>11</v>
      </c>
      <c r="D1004" s="4" t="s">
        <v>12</v>
      </c>
      <c r="E1004" s="6">
        <v>4</v>
      </c>
      <c r="F1004" s="7">
        <v>21.61</v>
      </c>
      <c r="G1004" s="7">
        <v>86.44</v>
      </c>
    </row>
    <row r="1005" spans="1:7" ht="15" customHeight="1">
      <c r="A1005" s="4" t="s">
        <v>9</v>
      </c>
      <c r="B1005" s="5" t="s">
        <v>10</v>
      </c>
      <c r="C1005" s="4" t="s">
        <v>11</v>
      </c>
      <c r="D1005" s="4" t="s">
        <v>12</v>
      </c>
      <c r="E1005" s="6">
        <v>4</v>
      </c>
      <c r="F1005" s="7">
        <v>15.24</v>
      </c>
      <c r="G1005" s="7">
        <v>60.96</v>
      </c>
    </row>
    <row r="1006" spans="1:7" ht="15" customHeight="1">
      <c r="A1006" s="1"/>
      <c r="B1006" s="1"/>
      <c r="C1006" s="1"/>
      <c r="D1006" s="1"/>
      <c r="E1006" s="130" t="s">
        <v>21</v>
      </c>
      <c r="F1006" s="131"/>
      <c r="G1006" s="8">
        <v>147.4</v>
      </c>
    </row>
    <row r="1007" spans="1:7" ht="15" customHeight="1">
      <c r="A1007" s="1"/>
      <c r="B1007" s="1"/>
      <c r="C1007" s="1"/>
      <c r="D1007" s="1"/>
      <c r="E1007" s="132" t="s">
        <v>22</v>
      </c>
      <c r="F1007" s="133"/>
      <c r="G1007" s="2">
        <v>405.43</v>
      </c>
    </row>
    <row r="1008" spans="1:7" ht="9.9499999999999993" customHeight="1">
      <c r="A1008" s="1"/>
      <c r="B1008" s="1"/>
      <c r="C1008" s="134" t="s">
        <v>1</v>
      </c>
      <c r="D1008" s="135"/>
      <c r="E1008" s="1"/>
      <c r="F1008" s="1"/>
      <c r="G1008" s="1"/>
    </row>
    <row r="1009" spans="1:7" ht="20.100000000000001" customHeight="1">
      <c r="A1009" s="136" t="s">
        <v>547</v>
      </c>
      <c r="B1009" s="137"/>
      <c r="C1009" s="137"/>
      <c r="D1009" s="137"/>
      <c r="E1009" s="137"/>
      <c r="F1009" s="137"/>
      <c r="G1009" s="137"/>
    </row>
    <row r="1010" spans="1:7" ht="15" customHeight="1">
      <c r="A1010" s="128" t="s">
        <v>24</v>
      </c>
      <c r="B1010" s="129"/>
      <c r="C1010" s="3" t="s">
        <v>4</v>
      </c>
      <c r="D1010" s="3" t="s">
        <v>5</v>
      </c>
      <c r="E1010" s="3" t="s">
        <v>6</v>
      </c>
      <c r="F1010" s="3" t="s">
        <v>7</v>
      </c>
      <c r="G1010" s="3" t="s">
        <v>8</v>
      </c>
    </row>
    <row r="1011" spans="1:7" ht="15" customHeight="1">
      <c r="A1011" s="4" t="s">
        <v>548</v>
      </c>
      <c r="B1011" s="5" t="s">
        <v>549</v>
      </c>
      <c r="C1011" s="4" t="s">
        <v>11</v>
      </c>
      <c r="D1011" s="4" t="s">
        <v>60</v>
      </c>
      <c r="E1011" s="6">
        <v>1</v>
      </c>
      <c r="F1011" s="7">
        <v>159.99</v>
      </c>
      <c r="G1011" s="7">
        <v>159.99</v>
      </c>
    </row>
    <row r="1012" spans="1:7" ht="15" customHeight="1">
      <c r="A1012" s="4" t="s">
        <v>550</v>
      </c>
      <c r="B1012" s="5" t="s">
        <v>551</v>
      </c>
      <c r="C1012" s="4" t="s">
        <v>11</v>
      </c>
      <c r="D1012" s="4" t="s">
        <v>32</v>
      </c>
      <c r="E1012" s="6">
        <v>1.6</v>
      </c>
      <c r="F1012" s="7">
        <v>10.17</v>
      </c>
      <c r="G1012" s="7">
        <v>16.271999999999998</v>
      </c>
    </row>
    <row r="1013" spans="1:7" ht="15" customHeight="1">
      <c r="A1013" s="1"/>
      <c r="B1013" s="1"/>
      <c r="C1013" s="1"/>
      <c r="D1013" s="1"/>
      <c r="E1013" s="130" t="s">
        <v>38</v>
      </c>
      <c r="F1013" s="131"/>
      <c r="G1013" s="8">
        <v>176.26</v>
      </c>
    </row>
    <row r="1014" spans="1:7" ht="15" customHeight="1">
      <c r="A1014" s="128" t="s">
        <v>3</v>
      </c>
      <c r="B1014" s="129"/>
      <c r="C1014" s="3" t="s">
        <v>4</v>
      </c>
      <c r="D1014" s="3" t="s">
        <v>5</v>
      </c>
      <c r="E1014" s="3" t="s">
        <v>6</v>
      </c>
      <c r="F1014" s="3" t="s">
        <v>7</v>
      </c>
      <c r="G1014" s="3" t="s">
        <v>8</v>
      </c>
    </row>
    <row r="1015" spans="1:7" ht="15" customHeight="1">
      <c r="A1015" s="4" t="s">
        <v>9</v>
      </c>
      <c r="B1015" s="5" t="s">
        <v>10</v>
      </c>
      <c r="C1015" s="4" t="s">
        <v>11</v>
      </c>
      <c r="D1015" s="4" t="s">
        <v>12</v>
      </c>
      <c r="E1015" s="6">
        <v>0.45</v>
      </c>
      <c r="F1015" s="7">
        <v>15.24</v>
      </c>
      <c r="G1015" s="7">
        <v>6.8579999999999997</v>
      </c>
    </row>
    <row r="1016" spans="1:7" ht="15" customHeight="1">
      <c r="A1016" s="4" t="s">
        <v>552</v>
      </c>
      <c r="B1016" s="5" t="s">
        <v>553</v>
      </c>
      <c r="C1016" s="4" t="s">
        <v>11</v>
      </c>
      <c r="D1016" s="4" t="s">
        <v>12</v>
      </c>
      <c r="E1016" s="6">
        <v>0.45</v>
      </c>
      <c r="F1016" s="7">
        <v>16.72</v>
      </c>
      <c r="G1016" s="7">
        <v>7.524</v>
      </c>
    </row>
    <row r="1017" spans="1:7" ht="15" customHeight="1">
      <c r="A1017" s="1"/>
      <c r="B1017" s="1"/>
      <c r="C1017" s="1"/>
      <c r="D1017" s="1"/>
      <c r="E1017" s="130" t="s">
        <v>21</v>
      </c>
      <c r="F1017" s="131"/>
      <c r="G1017" s="8">
        <v>14.38</v>
      </c>
    </row>
    <row r="1018" spans="1:7" ht="15" customHeight="1">
      <c r="A1018" s="1"/>
      <c r="B1018" s="1"/>
      <c r="C1018" s="1"/>
      <c r="D1018" s="1"/>
      <c r="E1018" s="132" t="s">
        <v>22</v>
      </c>
      <c r="F1018" s="133"/>
      <c r="G1018" s="2">
        <v>190.63</v>
      </c>
    </row>
    <row r="1019" spans="1:7" ht="9.9499999999999993" customHeight="1">
      <c r="A1019" s="1"/>
      <c r="B1019" s="1"/>
      <c r="C1019" s="134" t="s">
        <v>1</v>
      </c>
      <c r="D1019" s="135"/>
      <c r="E1019" s="1"/>
      <c r="F1019" s="1"/>
      <c r="G1019" s="1"/>
    </row>
    <row r="1020" spans="1:7" ht="20.100000000000001" customHeight="1">
      <c r="A1020" s="136" t="s">
        <v>554</v>
      </c>
      <c r="B1020" s="137"/>
      <c r="C1020" s="137"/>
      <c r="D1020" s="137"/>
      <c r="E1020" s="137"/>
      <c r="F1020" s="137"/>
      <c r="G1020" s="137"/>
    </row>
    <row r="1021" spans="1:7" ht="15" customHeight="1">
      <c r="A1021" s="128" t="s">
        <v>24</v>
      </c>
      <c r="B1021" s="129"/>
      <c r="C1021" s="3" t="s">
        <v>4</v>
      </c>
      <c r="D1021" s="3" t="s">
        <v>5</v>
      </c>
      <c r="E1021" s="3" t="s">
        <v>6</v>
      </c>
      <c r="F1021" s="3" t="s">
        <v>7</v>
      </c>
      <c r="G1021" s="3" t="s">
        <v>8</v>
      </c>
    </row>
    <row r="1022" spans="1:7" ht="36" customHeight="1">
      <c r="A1022" s="4" t="s">
        <v>555</v>
      </c>
      <c r="B1022" s="5" t="s">
        <v>556</v>
      </c>
      <c r="C1022" s="4" t="s">
        <v>11</v>
      </c>
      <c r="D1022" s="4" t="s">
        <v>330</v>
      </c>
      <c r="E1022" s="6">
        <v>1</v>
      </c>
      <c r="F1022" s="7">
        <v>428.8</v>
      </c>
      <c r="G1022" s="7">
        <v>428.8</v>
      </c>
    </row>
    <row r="1023" spans="1:7" ht="15" customHeight="1">
      <c r="A1023" s="4" t="s">
        <v>557</v>
      </c>
      <c r="B1023" s="5" t="s">
        <v>558</v>
      </c>
      <c r="C1023" s="4" t="s">
        <v>11</v>
      </c>
      <c r="D1023" s="4" t="s">
        <v>60</v>
      </c>
      <c r="E1023" s="6">
        <v>5.2</v>
      </c>
      <c r="F1023" s="7">
        <v>265.8</v>
      </c>
      <c r="G1023" s="7">
        <v>1382.16</v>
      </c>
    </row>
    <row r="1024" spans="1:7" ht="36" customHeight="1">
      <c r="A1024" s="4" t="s">
        <v>559</v>
      </c>
      <c r="B1024" s="5" t="s">
        <v>560</v>
      </c>
      <c r="C1024" s="4" t="s">
        <v>11</v>
      </c>
      <c r="D1024" s="4" t="s">
        <v>52</v>
      </c>
      <c r="E1024" s="6">
        <v>1</v>
      </c>
      <c r="F1024" s="7">
        <v>13.09</v>
      </c>
      <c r="G1024" s="7">
        <v>13.09</v>
      </c>
    </row>
    <row r="1025" spans="1:7" ht="20.100000000000001" customHeight="1">
      <c r="A1025" s="4" t="s">
        <v>561</v>
      </c>
      <c r="B1025" s="5" t="s">
        <v>562</v>
      </c>
      <c r="C1025" s="4" t="s">
        <v>11</v>
      </c>
      <c r="D1025" s="4" t="s">
        <v>27</v>
      </c>
      <c r="E1025" s="6">
        <v>2</v>
      </c>
      <c r="F1025" s="7">
        <v>24.49</v>
      </c>
      <c r="G1025" s="7">
        <v>48.98</v>
      </c>
    </row>
    <row r="1026" spans="1:7" ht="15" customHeight="1">
      <c r="A1026" s="1"/>
      <c r="B1026" s="1"/>
      <c r="C1026" s="1"/>
      <c r="D1026" s="1"/>
      <c r="E1026" s="130" t="s">
        <v>38</v>
      </c>
      <c r="F1026" s="131"/>
      <c r="G1026" s="8">
        <v>1873.03</v>
      </c>
    </row>
    <row r="1027" spans="1:7" ht="15" customHeight="1">
      <c r="A1027" s="128" t="s">
        <v>3</v>
      </c>
      <c r="B1027" s="129"/>
      <c r="C1027" s="3" t="s">
        <v>4</v>
      </c>
      <c r="D1027" s="3" t="s">
        <v>5</v>
      </c>
      <c r="E1027" s="3" t="s">
        <v>6</v>
      </c>
      <c r="F1027" s="3" t="s">
        <v>7</v>
      </c>
      <c r="G1027" s="3" t="s">
        <v>8</v>
      </c>
    </row>
    <row r="1028" spans="1:7" ht="15" customHeight="1">
      <c r="A1028" s="4" t="s">
        <v>552</v>
      </c>
      <c r="B1028" s="5" t="s">
        <v>553</v>
      </c>
      <c r="C1028" s="4" t="s">
        <v>11</v>
      </c>
      <c r="D1028" s="4" t="s">
        <v>12</v>
      </c>
      <c r="E1028" s="6">
        <v>0.3</v>
      </c>
      <c r="F1028" s="7">
        <v>16.72</v>
      </c>
      <c r="G1028" s="7">
        <v>5.016</v>
      </c>
    </row>
    <row r="1029" spans="1:7" ht="15" customHeight="1">
      <c r="A1029" s="1"/>
      <c r="B1029" s="1"/>
      <c r="C1029" s="1"/>
      <c r="D1029" s="1"/>
      <c r="E1029" s="130" t="s">
        <v>21</v>
      </c>
      <c r="F1029" s="131"/>
      <c r="G1029" s="8">
        <v>5.0199999999999996</v>
      </c>
    </row>
    <row r="1030" spans="1:7" ht="15" customHeight="1">
      <c r="A1030" s="1"/>
      <c r="B1030" s="1"/>
      <c r="C1030" s="1"/>
      <c r="D1030" s="1"/>
      <c r="E1030" s="132" t="s">
        <v>22</v>
      </c>
      <c r="F1030" s="133"/>
      <c r="G1030" s="2">
        <v>1878.05</v>
      </c>
    </row>
    <row r="1031" spans="1:7" ht="9.9499999999999993" customHeight="1">
      <c r="A1031" s="1"/>
      <c r="B1031" s="1"/>
      <c r="C1031" s="134" t="s">
        <v>1</v>
      </c>
      <c r="D1031" s="135"/>
      <c r="E1031" s="1"/>
      <c r="F1031" s="1"/>
      <c r="G1031" s="1"/>
    </row>
    <row r="1032" spans="1:7" ht="20.100000000000001" customHeight="1">
      <c r="A1032" s="136" t="s">
        <v>563</v>
      </c>
      <c r="B1032" s="137"/>
      <c r="C1032" s="137"/>
      <c r="D1032" s="137"/>
      <c r="E1032" s="137"/>
      <c r="F1032" s="137"/>
      <c r="G1032" s="137"/>
    </row>
    <row r="1033" spans="1:7" ht="15" customHeight="1">
      <c r="A1033" s="128" t="s">
        <v>24</v>
      </c>
      <c r="B1033" s="129"/>
      <c r="C1033" s="3" t="s">
        <v>4</v>
      </c>
      <c r="D1033" s="3" t="s">
        <v>5</v>
      </c>
      <c r="E1033" s="3" t="s">
        <v>6</v>
      </c>
      <c r="F1033" s="3" t="s">
        <v>7</v>
      </c>
      <c r="G1033" s="3" t="s">
        <v>8</v>
      </c>
    </row>
    <row r="1034" spans="1:7" ht="27.95" customHeight="1">
      <c r="A1034" s="4" t="s">
        <v>564</v>
      </c>
      <c r="B1034" s="5" t="s">
        <v>565</v>
      </c>
      <c r="C1034" s="4" t="s">
        <v>11</v>
      </c>
      <c r="D1034" s="4" t="s">
        <v>52</v>
      </c>
      <c r="E1034" s="6">
        <v>5.3330000000000002</v>
      </c>
      <c r="F1034" s="7">
        <v>0.49</v>
      </c>
      <c r="G1034" s="7">
        <v>2.6131700000000002</v>
      </c>
    </row>
    <row r="1035" spans="1:7" ht="20.100000000000001" customHeight="1">
      <c r="A1035" s="4" t="s">
        <v>566</v>
      </c>
      <c r="B1035" s="5" t="s">
        <v>567</v>
      </c>
      <c r="C1035" s="4" t="s">
        <v>11</v>
      </c>
      <c r="D1035" s="4" t="s">
        <v>32</v>
      </c>
      <c r="E1035" s="6">
        <v>0.115</v>
      </c>
      <c r="F1035" s="7">
        <v>27.17</v>
      </c>
      <c r="G1035" s="7">
        <v>3.1245500000000002</v>
      </c>
    </row>
    <row r="1036" spans="1:7" ht="27.95" customHeight="1">
      <c r="A1036" s="4" t="s">
        <v>568</v>
      </c>
      <c r="B1036" s="5" t="s">
        <v>569</v>
      </c>
      <c r="C1036" s="4" t="s">
        <v>11</v>
      </c>
      <c r="D1036" s="4" t="s">
        <v>60</v>
      </c>
      <c r="E1036" s="6">
        <v>3</v>
      </c>
      <c r="F1036" s="7">
        <v>255.4</v>
      </c>
      <c r="G1036" s="7">
        <v>766.2</v>
      </c>
    </row>
    <row r="1037" spans="1:7" ht="36" customHeight="1">
      <c r="A1037" s="4" t="s">
        <v>570</v>
      </c>
      <c r="B1037" s="5" t="s">
        <v>571</v>
      </c>
      <c r="C1037" s="4" t="s">
        <v>11</v>
      </c>
      <c r="D1037" s="4" t="s">
        <v>52</v>
      </c>
      <c r="E1037" s="6">
        <v>1</v>
      </c>
      <c r="F1037" s="7">
        <v>33.85</v>
      </c>
      <c r="G1037" s="7">
        <v>33.85</v>
      </c>
    </row>
    <row r="1038" spans="1:7" ht="15" customHeight="1">
      <c r="A1038" s="1"/>
      <c r="B1038" s="1"/>
      <c r="C1038" s="1"/>
      <c r="D1038" s="1"/>
      <c r="E1038" s="130" t="s">
        <v>38</v>
      </c>
      <c r="F1038" s="131"/>
      <c r="G1038" s="8">
        <v>805.78</v>
      </c>
    </row>
    <row r="1039" spans="1:7" ht="15" customHeight="1">
      <c r="A1039" s="128" t="s">
        <v>3</v>
      </c>
      <c r="B1039" s="129"/>
      <c r="C1039" s="3" t="s">
        <v>4</v>
      </c>
      <c r="D1039" s="3" t="s">
        <v>5</v>
      </c>
      <c r="E1039" s="3" t="s">
        <v>6</v>
      </c>
      <c r="F1039" s="3" t="s">
        <v>7</v>
      </c>
      <c r="G1039" s="3" t="s">
        <v>8</v>
      </c>
    </row>
    <row r="1040" spans="1:7" ht="15" customHeight="1">
      <c r="A1040" s="4" t="s">
        <v>572</v>
      </c>
      <c r="B1040" s="5" t="s">
        <v>573</v>
      </c>
      <c r="C1040" s="4" t="s">
        <v>11</v>
      </c>
      <c r="D1040" s="4" t="s">
        <v>12</v>
      </c>
      <c r="E1040" s="6">
        <v>7.2590000000000003</v>
      </c>
      <c r="F1040" s="7">
        <v>17.64</v>
      </c>
      <c r="G1040" s="7">
        <v>128.04875999999999</v>
      </c>
    </row>
    <row r="1041" spans="1:7" ht="15" customHeight="1">
      <c r="A1041" s="4" t="s">
        <v>574</v>
      </c>
      <c r="B1041" s="5" t="s">
        <v>575</v>
      </c>
      <c r="C1041" s="4" t="s">
        <v>11</v>
      </c>
      <c r="D1041" s="4" t="s">
        <v>12</v>
      </c>
      <c r="E1041" s="6">
        <v>8.8369999999999997</v>
      </c>
      <c r="F1041" s="7">
        <v>21.5</v>
      </c>
      <c r="G1041" s="7">
        <v>189.99549999999999</v>
      </c>
    </row>
    <row r="1042" spans="1:7" ht="15" customHeight="1">
      <c r="A1042" s="1"/>
      <c r="B1042" s="1"/>
      <c r="C1042" s="1"/>
      <c r="D1042" s="1"/>
      <c r="E1042" s="130" t="s">
        <v>21</v>
      </c>
      <c r="F1042" s="131"/>
      <c r="G1042" s="8">
        <v>318.05</v>
      </c>
    </row>
    <row r="1043" spans="1:7" ht="15" customHeight="1">
      <c r="A1043" s="1"/>
      <c r="B1043" s="1"/>
      <c r="C1043" s="1"/>
      <c r="D1043" s="1"/>
      <c r="E1043" s="132" t="s">
        <v>22</v>
      </c>
      <c r="F1043" s="133"/>
      <c r="G1043" s="2">
        <v>1123.83</v>
      </c>
    </row>
    <row r="1044" spans="1:7" ht="9.9499999999999993" customHeight="1">
      <c r="A1044" s="1"/>
      <c r="B1044" s="1"/>
      <c r="C1044" s="134" t="s">
        <v>1</v>
      </c>
      <c r="D1044" s="135"/>
      <c r="E1044" s="1"/>
      <c r="F1044" s="1"/>
      <c r="G1044" s="1"/>
    </row>
    <row r="1045" spans="1:7" ht="27" customHeight="1">
      <c r="A1045" s="136" t="s">
        <v>576</v>
      </c>
      <c r="B1045" s="137"/>
      <c r="C1045" s="137"/>
      <c r="D1045" s="137"/>
      <c r="E1045" s="137"/>
      <c r="F1045" s="137"/>
      <c r="G1045" s="137"/>
    </row>
    <row r="1046" spans="1:7" ht="15" customHeight="1">
      <c r="A1046" s="128" t="s">
        <v>24</v>
      </c>
      <c r="B1046" s="129"/>
      <c r="C1046" s="3" t="s">
        <v>4</v>
      </c>
      <c r="D1046" s="3" t="s">
        <v>5</v>
      </c>
      <c r="E1046" s="3" t="s">
        <v>6</v>
      </c>
      <c r="F1046" s="3" t="s">
        <v>7</v>
      </c>
      <c r="G1046" s="3" t="s">
        <v>8</v>
      </c>
    </row>
    <row r="1047" spans="1:7" ht="20.100000000000001" customHeight="1">
      <c r="A1047" s="4" t="s">
        <v>577</v>
      </c>
      <c r="B1047" s="5" t="s">
        <v>578</v>
      </c>
      <c r="C1047" s="4" t="s">
        <v>11</v>
      </c>
      <c r="D1047" s="4" t="s">
        <v>52</v>
      </c>
      <c r="E1047" s="6">
        <v>0.38600000000000001</v>
      </c>
      <c r="F1047" s="7">
        <v>25.26</v>
      </c>
      <c r="G1047" s="7">
        <v>9.7503600000000006</v>
      </c>
    </row>
    <row r="1048" spans="1:7" ht="36" customHeight="1">
      <c r="A1048" s="4" t="s">
        <v>579</v>
      </c>
      <c r="B1048" s="5" t="s">
        <v>580</v>
      </c>
      <c r="C1048" s="4" t="s">
        <v>11</v>
      </c>
      <c r="D1048" s="4" t="s">
        <v>52</v>
      </c>
      <c r="E1048" s="6">
        <v>1</v>
      </c>
      <c r="F1048" s="7">
        <v>408.55</v>
      </c>
      <c r="G1048" s="7">
        <v>408.55</v>
      </c>
    </row>
    <row r="1049" spans="1:7" ht="15" customHeight="1">
      <c r="A1049" s="1"/>
      <c r="B1049" s="1"/>
      <c r="C1049" s="1"/>
      <c r="D1049" s="1"/>
      <c r="E1049" s="130" t="s">
        <v>38</v>
      </c>
      <c r="F1049" s="131"/>
      <c r="G1049" s="8">
        <v>418.3</v>
      </c>
    </row>
    <row r="1050" spans="1:7" ht="15" customHeight="1">
      <c r="A1050" s="128" t="s">
        <v>3</v>
      </c>
      <c r="B1050" s="129"/>
      <c r="C1050" s="3" t="s">
        <v>4</v>
      </c>
      <c r="D1050" s="3" t="s">
        <v>5</v>
      </c>
      <c r="E1050" s="3" t="s">
        <v>6</v>
      </c>
      <c r="F1050" s="3" t="s">
        <v>7</v>
      </c>
      <c r="G1050" s="3" t="s">
        <v>8</v>
      </c>
    </row>
    <row r="1051" spans="1:7" ht="20.100000000000001" customHeight="1">
      <c r="A1051" s="4" t="s">
        <v>581</v>
      </c>
      <c r="B1051" s="5" t="s">
        <v>582</v>
      </c>
      <c r="C1051" s="4" t="s">
        <v>11</v>
      </c>
      <c r="D1051" s="4" t="s">
        <v>12</v>
      </c>
      <c r="E1051" s="6">
        <v>0.55500000000000005</v>
      </c>
      <c r="F1051" s="7">
        <v>21.5</v>
      </c>
      <c r="G1051" s="7">
        <v>11.932499999999999</v>
      </c>
    </row>
    <row r="1052" spans="1:7" ht="15" customHeight="1">
      <c r="A1052" s="4" t="s">
        <v>9</v>
      </c>
      <c r="B1052" s="5" t="s">
        <v>10</v>
      </c>
      <c r="C1052" s="4" t="s">
        <v>11</v>
      </c>
      <c r="D1052" s="4" t="s">
        <v>12</v>
      </c>
      <c r="E1052" s="6">
        <v>0.27800000000000002</v>
      </c>
      <c r="F1052" s="7">
        <v>15.24</v>
      </c>
      <c r="G1052" s="7">
        <v>4.23672</v>
      </c>
    </row>
    <row r="1053" spans="1:7" ht="15" customHeight="1">
      <c r="A1053" s="4" t="s">
        <v>583</v>
      </c>
      <c r="B1053" s="5" t="s">
        <v>584</v>
      </c>
      <c r="C1053" s="4" t="s">
        <v>64</v>
      </c>
      <c r="D1053" s="4" t="s">
        <v>365</v>
      </c>
      <c r="E1053" s="6">
        <v>0.2</v>
      </c>
      <c r="F1053" s="7">
        <v>180</v>
      </c>
      <c r="G1053" s="7">
        <v>36</v>
      </c>
    </row>
    <row r="1054" spans="1:7" ht="27.95" customHeight="1">
      <c r="A1054" s="4" t="s">
        <v>585</v>
      </c>
      <c r="B1054" s="5" t="s">
        <v>586</v>
      </c>
      <c r="C1054" s="4" t="s">
        <v>11</v>
      </c>
      <c r="D1054" s="4" t="s">
        <v>52</v>
      </c>
      <c r="E1054" s="6">
        <v>1</v>
      </c>
      <c r="F1054" s="7">
        <v>90.5</v>
      </c>
      <c r="G1054" s="7">
        <v>90.5</v>
      </c>
    </row>
    <row r="1055" spans="1:7" ht="15" customHeight="1">
      <c r="A1055" s="1"/>
      <c r="B1055" s="1"/>
      <c r="C1055" s="1"/>
      <c r="D1055" s="1"/>
      <c r="E1055" s="130" t="s">
        <v>21</v>
      </c>
      <c r="F1055" s="131"/>
      <c r="G1055" s="8">
        <v>142.66999999999999</v>
      </c>
    </row>
    <row r="1056" spans="1:7" ht="15" customHeight="1">
      <c r="A1056" s="1"/>
      <c r="B1056" s="1"/>
      <c r="C1056" s="1"/>
      <c r="D1056" s="1"/>
      <c r="E1056" s="132" t="s">
        <v>22</v>
      </c>
      <c r="F1056" s="133"/>
      <c r="G1056" s="2">
        <v>560.97</v>
      </c>
    </row>
    <row r="1057" spans="1:7" ht="9.9499999999999993" customHeight="1">
      <c r="A1057" s="1"/>
      <c r="B1057" s="1"/>
      <c r="C1057" s="134" t="s">
        <v>1</v>
      </c>
      <c r="D1057" s="135"/>
      <c r="E1057" s="1"/>
      <c r="F1057" s="1"/>
      <c r="G1057" s="1"/>
    </row>
    <row r="1058" spans="1:7" ht="27" customHeight="1">
      <c r="A1058" s="136" t="s">
        <v>587</v>
      </c>
      <c r="B1058" s="137"/>
      <c r="C1058" s="137"/>
      <c r="D1058" s="137"/>
      <c r="E1058" s="137"/>
      <c r="F1058" s="137"/>
      <c r="G1058" s="137"/>
    </row>
    <row r="1059" spans="1:7" ht="15" customHeight="1">
      <c r="A1059" s="128" t="s">
        <v>24</v>
      </c>
      <c r="B1059" s="129"/>
      <c r="C1059" s="3" t="s">
        <v>4</v>
      </c>
      <c r="D1059" s="3" t="s">
        <v>5</v>
      </c>
      <c r="E1059" s="3" t="s">
        <v>6</v>
      </c>
      <c r="F1059" s="3" t="s">
        <v>7</v>
      </c>
      <c r="G1059" s="3" t="s">
        <v>8</v>
      </c>
    </row>
    <row r="1060" spans="1:7" ht="20.100000000000001" customHeight="1">
      <c r="A1060" s="4" t="s">
        <v>577</v>
      </c>
      <c r="B1060" s="5" t="s">
        <v>578</v>
      </c>
      <c r="C1060" s="4" t="s">
        <v>11</v>
      </c>
      <c r="D1060" s="4" t="s">
        <v>52</v>
      </c>
      <c r="E1060" s="6">
        <v>0.38600000000000001</v>
      </c>
      <c r="F1060" s="7">
        <v>25.26</v>
      </c>
      <c r="G1060" s="7">
        <v>9.7503600000000006</v>
      </c>
    </row>
    <row r="1061" spans="1:7" ht="36" customHeight="1">
      <c r="A1061" s="4" t="s">
        <v>579</v>
      </c>
      <c r="B1061" s="5" t="s">
        <v>580</v>
      </c>
      <c r="C1061" s="4" t="s">
        <v>11</v>
      </c>
      <c r="D1061" s="4" t="s">
        <v>52</v>
      </c>
      <c r="E1061" s="6">
        <v>1</v>
      </c>
      <c r="F1061" s="7">
        <v>408.55</v>
      </c>
      <c r="G1061" s="7">
        <v>408.55</v>
      </c>
    </row>
    <row r="1062" spans="1:7" ht="27.95" customHeight="1">
      <c r="A1062" s="4" t="s">
        <v>588</v>
      </c>
      <c r="B1062" s="5" t="s">
        <v>589</v>
      </c>
      <c r="C1062" s="4" t="s">
        <v>11</v>
      </c>
      <c r="D1062" s="4" t="s">
        <v>60</v>
      </c>
      <c r="E1062" s="6">
        <v>0.84</v>
      </c>
      <c r="F1062" s="7">
        <v>85.76</v>
      </c>
      <c r="G1062" s="7">
        <v>72.038399999999996</v>
      </c>
    </row>
    <row r="1063" spans="1:7" ht="15" customHeight="1">
      <c r="A1063" s="1"/>
      <c r="B1063" s="1"/>
      <c r="C1063" s="1"/>
      <c r="D1063" s="1"/>
      <c r="E1063" s="130" t="s">
        <v>38</v>
      </c>
      <c r="F1063" s="131"/>
      <c r="G1063" s="8">
        <v>490.34</v>
      </c>
    </row>
    <row r="1064" spans="1:7" ht="15" customHeight="1">
      <c r="A1064" s="128" t="s">
        <v>3</v>
      </c>
      <c r="B1064" s="129"/>
      <c r="C1064" s="3" t="s">
        <v>4</v>
      </c>
      <c r="D1064" s="3" t="s">
        <v>5</v>
      </c>
      <c r="E1064" s="3" t="s">
        <v>6</v>
      </c>
      <c r="F1064" s="3" t="s">
        <v>7</v>
      </c>
      <c r="G1064" s="3" t="s">
        <v>8</v>
      </c>
    </row>
    <row r="1065" spans="1:7" ht="20.100000000000001" customHeight="1">
      <c r="A1065" s="4" t="s">
        <v>581</v>
      </c>
      <c r="B1065" s="5" t="s">
        <v>582</v>
      </c>
      <c r="C1065" s="4" t="s">
        <v>11</v>
      </c>
      <c r="D1065" s="4" t="s">
        <v>12</v>
      </c>
      <c r="E1065" s="6">
        <v>0.55500000000000005</v>
      </c>
      <c r="F1065" s="7">
        <v>21.5</v>
      </c>
      <c r="G1065" s="7">
        <v>11.932499999999999</v>
      </c>
    </row>
    <row r="1066" spans="1:7" ht="15" customHeight="1">
      <c r="A1066" s="4" t="s">
        <v>9</v>
      </c>
      <c r="B1066" s="5" t="s">
        <v>10</v>
      </c>
      <c r="C1066" s="4" t="s">
        <v>11</v>
      </c>
      <c r="D1066" s="4" t="s">
        <v>12</v>
      </c>
      <c r="E1066" s="6">
        <v>0.27800000000000002</v>
      </c>
      <c r="F1066" s="7">
        <v>15.24</v>
      </c>
      <c r="G1066" s="7">
        <v>4.23672</v>
      </c>
    </row>
    <row r="1067" spans="1:7" ht="15" customHeight="1">
      <c r="A1067" s="4" t="s">
        <v>583</v>
      </c>
      <c r="B1067" s="5" t="s">
        <v>584</v>
      </c>
      <c r="C1067" s="4" t="s">
        <v>64</v>
      </c>
      <c r="D1067" s="4" t="s">
        <v>365</v>
      </c>
      <c r="E1067" s="6">
        <v>0.2</v>
      </c>
      <c r="F1067" s="7">
        <v>180</v>
      </c>
      <c r="G1067" s="7">
        <v>36</v>
      </c>
    </row>
    <row r="1068" spans="1:7" ht="27.95" customHeight="1">
      <c r="A1068" s="4" t="s">
        <v>585</v>
      </c>
      <c r="B1068" s="5" t="s">
        <v>586</v>
      </c>
      <c r="C1068" s="4" t="s">
        <v>11</v>
      </c>
      <c r="D1068" s="4" t="s">
        <v>52</v>
      </c>
      <c r="E1068" s="6">
        <v>1</v>
      </c>
      <c r="F1068" s="7">
        <v>90.5</v>
      </c>
      <c r="G1068" s="7">
        <v>90.5</v>
      </c>
    </row>
    <row r="1069" spans="1:7" ht="15" customHeight="1">
      <c r="A1069" s="1"/>
      <c r="B1069" s="1"/>
      <c r="C1069" s="1"/>
      <c r="D1069" s="1"/>
      <c r="E1069" s="130" t="s">
        <v>21</v>
      </c>
      <c r="F1069" s="131"/>
      <c r="G1069" s="8">
        <v>142.66999999999999</v>
      </c>
    </row>
    <row r="1070" spans="1:7" ht="15" customHeight="1">
      <c r="A1070" s="1"/>
      <c r="B1070" s="1"/>
      <c r="C1070" s="1"/>
      <c r="D1070" s="1"/>
      <c r="E1070" s="132" t="s">
        <v>22</v>
      </c>
      <c r="F1070" s="133"/>
      <c r="G1070" s="2">
        <v>633.01</v>
      </c>
    </row>
    <row r="1071" spans="1:7" ht="9.9499999999999993" customHeight="1">
      <c r="A1071" s="1"/>
      <c r="B1071" s="1"/>
      <c r="C1071" s="134" t="s">
        <v>1</v>
      </c>
      <c r="D1071" s="135"/>
      <c r="E1071" s="1"/>
      <c r="F1071" s="1"/>
      <c r="G1071" s="1"/>
    </row>
    <row r="1072" spans="1:7" ht="27" customHeight="1">
      <c r="A1072" s="136" t="s">
        <v>590</v>
      </c>
      <c r="B1072" s="137"/>
      <c r="C1072" s="137"/>
      <c r="D1072" s="137"/>
      <c r="E1072" s="137"/>
      <c r="F1072" s="137"/>
      <c r="G1072" s="137"/>
    </row>
    <row r="1073" spans="1:7" ht="15" customHeight="1">
      <c r="A1073" s="128" t="s">
        <v>3</v>
      </c>
      <c r="B1073" s="129"/>
      <c r="C1073" s="3" t="s">
        <v>4</v>
      </c>
      <c r="D1073" s="3" t="s">
        <v>5</v>
      </c>
      <c r="E1073" s="3" t="s">
        <v>6</v>
      </c>
      <c r="F1073" s="3" t="s">
        <v>7</v>
      </c>
      <c r="G1073" s="3" t="s">
        <v>8</v>
      </c>
    </row>
    <row r="1074" spans="1:7" ht="44.1" customHeight="1">
      <c r="A1074" s="4" t="s">
        <v>151</v>
      </c>
      <c r="B1074" s="5" t="s">
        <v>152</v>
      </c>
      <c r="C1074" s="4" t="s">
        <v>11</v>
      </c>
      <c r="D1074" s="4" t="s">
        <v>20</v>
      </c>
      <c r="E1074" s="6">
        <v>3.5499999999999997E-2</v>
      </c>
      <c r="F1074" s="7">
        <v>96.28</v>
      </c>
      <c r="G1074" s="7">
        <v>3.4179400000000002</v>
      </c>
    </row>
    <row r="1075" spans="1:7" ht="44.1" customHeight="1">
      <c r="A1075" s="4" t="s">
        <v>153</v>
      </c>
      <c r="B1075" s="5" t="s">
        <v>154</v>
      </c>
      <c r="C1075" s="4" t="s">
        <v>11</v>
      </c>
      <c r="D1075" s="4" t="s">
        <v>17</v>
      </c>
      <c r="E1075" s="6">
        <v>4.2900000000000001E-2</v>
      </c>
      <c r="F1075" s="7">
        <v>45.45</v>
      </c>
      <c r="G1075" s="7">
        <v>1.949805</v>
      </c>
    </row>
    <row r="1076" spans="1:7" ht="15" customHeight="1">
      <c r="A1076" s="4" t="s">
        <v>9</v>
      </c>
      <c r="B1076" s="5" t="s">
        <v>10</v>
      </c>
      <c r="C1076" s="4" t="s">
        <v>11</v>
      </c>
      <c r="D1076" s="4" t="s">
        <v>12</v>
      </c>
      <c r="E1076" s="6">
        <v>7.8399999999999997E-2</v>
      </c>
      <c r="F1076" s="7">
        <v>15.24</v>
      </c>
      <c r="G1076" s="7">
        <v>1.1948160000000001</v>
      </c>
    </row>
    <row r="1077" spans="1:7" ht="15" customHeight="1">
      <c r="A1077" s="1"/>
      <c r="B1077" s="1"/>
      <c r="C1077" s="1"/>
      <c r="D1077" s="1"/>
      <c r="E1077" s="130" t="s">
        <v>21</v>
      </c>
      <c r="F1077" s="131"/>
      <c r="G1077" s="8">
        <v>6.56</v>
      </c>
    </row>
    <row r="1078" spans="1:7" ht="15" customHeight="1">
      <c r="A1078" s="1"/>
      <c r="B1078" s="1"/>
      <c r="C1078" s="1"/>
      <c r="D1078" s="1"/>
      <c r="E1078" s="132" t="s">
        <v>22</v>
      </c>
      <c r="F1078" s="133"/>
      <c r="G1078" s="2">
        <v>6.54</v>
      </c>
    </row>
    <row r="1079" spans="1:7" ht="9.9499999999999993" customHeight="1">
      <c r="A1079" s="1"/>
      <c r="B1079" s="1"/>
      <c r="C1079" s="134" t="s">
        <v>1</v>
      </c>
      <c r="D1079" s="135"/>
      <c r="E1079" s="1"/>
      <c r="F1079" s="1"/>
      <c r="G1079" s="1"/>
    </row>
    <row r="1080" spans="1:7" ht="27" customHeight="1">
      <c r="A1080" s="136" t="s">
        <v>591</v>
      </c>
      <c r="B1080" s="137"/>
      <c r="C1080" s="137"/>
      <c r="D1080" s="137"/>
      <c r="E1080" s="137"/>
      <c r="F1080" s="137"/>
      <c r="G1080" s="137"/>
    </row>
    <row r="1081" spans="1:7" ht="15" customHeight="1">
      <c r="A1081" s="128" t="s">
        <v>3</v>
      </c>
      <c r="B1081" s="129"/>
      <c r="C1081" s="3" t="s">
        <v>4</v>
      </c>
      <c r="D1081" s="3" t="s">
        <v>5</v>
      </c>
      <c r="E1081" s="3" t="s">
        <v>6</v>
      </c>
      <c r="F1081" s="3" t="s">
        <v>7</v>
      </c>
      <c r="G1081" s="3" t="s">
        <v>8</v>
      </c>
    </row>
    <row r="1082" spans="1:7" ht="44.1" customHeight="1">
      <c r="A1082" s="4" t="s">
        <v>151</v>
      </c>
      <c r="B1082" s="5" t="s">
        <v>152</v>
      </c>
      <c r="C1082" s="4" t="s">
        <v>11</v>
      </c>
      <c r="D1082" s="4" t="s">
        <v>20</v>
      </c>
      <c r="E1082" s="6">
        <v>4.1000000000000002E-2</v>
      </c>
      <c r="F1082" s="7">
        <v>96.28</v>
      </c>
      <c r="G1082" s="7">
        <v>3.9474800000000001</v>
      </c>
    </row>
    <row r="1083" spans="1:7" ht="44.1" customHeight="1">
      <c r="A1083" s="4" t="s">
        <v>153</v>
      </c>
      <c r="B1083" s="5" t="s">
        <v>154</v>
      </c>
      <c r="C1083" s="4" t="s">
        <v>11</v>
      </c>
      <c r="D1083" s="4" t="s">
        <v>17</v>
      </c>
      <c r="E1083" s="6">
        <v>5.3999999999999999E-2</v>
      </c>
      <c r="F1083" s="7">
        <v>45.45</v>
      </c>
      <c r="G1083" s="7">
        <v>2.4542999999999999</v>
      </c>
    </row>
    <row r="1084" spans="1:7" ht="15" customHeight="1">
      <c r="A1084" s="4" t="s">
        <v>9</v>
      </c>
      <c r="B1084" s="5" t="s">
        <v>10</v>
      </c>
      <c r="C1084" s="4" t="s">
        <v>11</v>
      </c>
      <c r="D1084" s="4" t="s">
        <v>12</v>
      </c>
      <c r="E1084" s="6">
        <v>4.2000000000000003E-2</v>
      </c>
      <c r="F1084" s="7">
        <v>15.24</v>
      </c>
      <c r="G1084" s="7">
        <v>0.64007999999999998</v>
      </c>
    </row>
    <row r="1085" spans="1:7" ht="27.95" customHeight="1">
      <c r="A1085" s="4" t="s">
        <v>161</v>
      </c>
      <c r="B1085" s="5" t="s">
        <v>162</v>
      </c>
      <c r="C1085" s="4" t="s">
        <v>11</v>
      </c>
      <c r="D1085" s="4" t="s">
        <v>20</v>
      </c>
      <c r="E1085" s="6">
        <v>0.20499999999999999</v>
      </c>
      <c r="F1085" s="7">
        <v>30.98</v>
      </c>
      <c r="G1085" s="7">
        <v>6.3509000000000002</v>
      </c>
    </row>
    <row r="1086" spans="1:7" ht="27.95" customHeight="1">
      <c r="A1086" s="4" t="s">
        <v>163</v>
      </c>
      <c r="B1086" s="5" t="s">
        <v>164</v>
      </c>
      <c r="C1086" s="4" t="s">
        <v>11</v>
      </c>
      <c r="D1086" s="4" t="s">
        <v>17</v>
      </c>
      <c r="E1086" s="6">
        <v>0.19</v>
      </c>
      <c r="F1086" s="7">
        <v>25.65</v>
      </c>
      <c r="G1086" s="7">
        <v>4.8734999999999999</v>
      </c>
    </row>
    <row r="1087" spans="1:7" ht="20.100000000000001" customHeight="1">
      <c r="A1087" s="4" t="s">
        <v>165</v>
      </c>
      <c r="B1087" s="5" t="s">
        <v>166</v>
      </c>
      <c r="C1087" s="4" t="s">
        <v>11</v>
      </c>
      <c r="D1087" s="4" t="s">
        <v>49</v>
      </c>
      <c r="E1087" s="6">
        <v>1</v>
      </c>
      <c r="F1087" s="7">
        <v>1.29</v>
      </c>
      <c r="G1087" s="7">
        <v>1.29</v>
      </c>
    </row>
    <row r="1088" spans="1:7" ht="15" customHeight="1">
      <c r="A1088" s="1"/>
      <c r="B1088" s="1"/>
      <c r="C1088" s="1"/>
      <c r="D1088" s="1"/>
      <c r="E1088" s="130" t="s">
        <v>21</v>
      </c>
      <c r="F1088" s="131"/>
      <c r="G1088" s="8">
        <v>19.55</v>
      </c>
    </row>
    <row r="1089" spans="1:7" ht="15" customHeight="1">
      <c r="A1089" s="1"/>
      <c r="B1089" s="1"/>
      <c r="C1089" s="1"/>
      <c r="D1089" s="1"/>
      <c r="E1089" s="132" t="s">
        <v>22</v>
      </c>
      <c r="F1089" s="133"/>
      <c r="G1089" s="2">
        <v>19.54</v>
      </c>
    </row>
    <row r="1090" spans="1:7" ht="9.9499999999999993" customHeight="1">
      <c r="A1090" s="1"/>
      <c r="B1090" s="1"/>
      <c r="C1090" s="134" t="s">
        <v>1</v>
      </c>
      <c r="D1090" s="135"/>
      <c r="E1090" s="1"/>
      <c r="F1090" s="1"/>
      <c r="G1090" s="1"/>
    </row>
    <row r="1091" spans="1:7" ht="20.100000000000001" customHeight="1">
      <c r="A1091" s="136" t="s">
        <v>592</v>
      </c>
      <c r="B1091" s="137"/>
      <c r="C1091" s="137"/>
      <c r="D1091" s="137"/>
      <c r="E1091" s="137"/>
      <c r="F1091" s="137"/>
      <c r="G1091" s="137"/>
    </row>
    <row r="1092" spans="1:7" ht="15" customHeight="1">
      <c r="A1092" s="128" t="s">
        <v>3</v>
      </c>
      <c r="B1092" s="129"/>
      <c r="C1092" s="3" t="s">
        <v>4</v>
      </c>
      <c r="D1092" s="3" t="s">
        <v>5</v>
      </c>
      <c r="E1092" s="3" t="s">
        <v>6</v>
      </c>
      <c r="F1092" s="3" t="s">
        <v>7</v>
      </c>
      <c r="G1092" s="3" t="s">
        <v>8</v>
      </c>
    </row>
    <row r="1093" spans="1:7" ht="20.100000000000001" customHeight="1">
      <c r="A1093" s="4" t="s">
        <v>483</v>
      </c>
      <c r="B1093" s="5" t="s">
        <v>484</v>
      </c>
      <c r="C1093" s="4" t="s">
        <v>11</v>
      </c>
      <c r="D1093" s="4" t="s">
        <v>12</v>
      </c>
      <c r="E1093" s="6">
        <v>2.3E-2</v>
      </c>
      <c r="F1093" s="7">
        <v>16.71</v>
      </c>
      <c r="G1093" s="7">
        <v>0.38433</v>
      </c>
    </row>
    <row r="1094" spans="1:7" ht="20.100000000000001" customHeight="1">
      <c r="A1094" s="4" t="s">
        <v>461</v>
      </c>
      <c r="B1094" s="5" t="s">
        <v>462</v>
      </c>
      <c r="C1094" s="4" t="s">
        <v>11</v>
      </c>
      <c r="D1094" s="4" t="s">
        <v>12</v>
      </c>
      <c r="E1094" s="6">
        <v>0.14399999999999999</v>
      </c>
      <c r="F1094" s="7">
        <v>21.18</v>
      </c>
      <c r="G1094" s="7">
        <v>3.0499200000000002</v>
      </c>
    </row>
    <row r="1095" spans="1:7" ht="15" customHeight="1">
      <c r="A1095" s="1"/>
      <c r="B1095" s="1"/>
      <c r="C1095" s="1"/>
      <c r="D1095" s="1"/>
      <c r="E1095" s="130" t="s">
        <v>21</v>
      </c>
      <c r="F1095" s="131"/>
      <c r="G1095" s="8">
        <v>3.43</v>
      </c>
    </row>
    <row r="1096" spans="1:7" ht="15" customHeight="1">
      <c r="A1096" s="1"/>
      <c r="B1096" s="1"/>
      <c r="C1096" s="1"/>
      <c r="D1096" s="1"/>
      <c r="E1096" s="132" t="s">
        <v>22</v>
      </c>
      <c r="F1096" s="133"/>
      <c r="G1096" s="2">
        <v>3.42</v>
      </c>
    </row>
    <row r="1097" spans="1:7" ht="9.9499999999999993" customHeight="1">
      <c r="A1097" s="1"/>
      <c r="B1097" s="1"/>
      <c r="C1097" s="134" t="s">
        <v>1</v>
      </c>
      <c r="D1097" s="135"/>
      <c r="E1097" s="1"/>
      <c r="F1097" s="1"/>
      <c r="G1097" s="1"/>
    </row>
    <row r="1098" spans="1:7" ht="20.100000000000001" customHeight="1">
      <c r="A1098" s="136" t="s">
        <v>593</v>
      </c>
      <c r="B1098" s="137"/>
      <c r="C1098" s="137"/>
      <c r="D1098" s="137"/>
      <c r="E1098" s="137"/>
      <c r="F1098" s="137"/>
      <c r="G1098" s="137"/>
    </row>
    <row r="1099" spans="1:7" ht="15" customHeight="1">
      <c r="A1099" s="128" t="s">
        <v>24</v>
      </c>
      <c r="B1099" s="129"/>
      <c r="C1099" s="3" t="s">
        <v>4</v>
      </c>
      <c r="D1099" s="3" t="s">
        <v>5</v>
      </c>
      <c r="E1099" s="3" t="s">
        <v>6</v>
      </c>
      <c r="F1099" s="3" t="s">
        <v>7</v>
      </c>
      <c r="G1099" s="3" t="s">
        <v>8</v>
      </c>
    </row>
    <row r="1100" spans="1:7" ht="20.100000000000001" customHeight="1">
      <c r="A1100" s="4" t="s">
        <v>594</v>
      </c>
      <c r="B1100" s="5" t="s">
        <v>595</v>
      </c>
      <c r="C1100" s="4" t="s">
        <v>64</v>
      </c>
      <c r="D1100" s="4" t="s">
        <v>75</v>
      </c>
      <c r="E1100" s="6">
        <v>1</v>
      </c>
      <c r="F1100" s="7">
        <v>186.2</v>
      </c>
      <c r="G1100" s="7">
        <v>186.2</v>
      </c>
    </row>
    <row r="1101" spans="1:7" ht="20.100000000000001" customHeight="1">
      <c r="A1101" s="4" t="s">
        <v>596</v>
      </c>
      <c r="B1101" s="5" t="s">
        <v>597</v>
      </c>
      <c r="C1101" s="4" t="s">
        <v>11</v>
      </c>
      <c r="D1101" s="4" t="s">
        <v>52</v>
      </c>
      <c r="E1101" s="6">
        <v>1</v>
      </c>
      <c r="F1101" s="7">
        <v>8.4499999999999993</v>
      </c>
      <c r="G1101" s="7">
        <v>8.4499999999999993</v>
      </c>
    </row>
    <row r="1102" spans="1:7" ht="15" customHeight="1">
      <c r="A1102" s="1"/>
      <c r="B1102" s="1"/>
      <c r="C1102" s="1"/>
      <c r="D1102" s="1"/>
      <c r="E1102" s="130" t="s">
        <v>38</v>
      </c>
      <c r="F1102" s="131"/>
      <c r="G1102" s="8">
        <v>194.65</v>
      </c>
    </row>
    <row r="1103" spans="1:7" ht="15" customHeight="1">
      <c r="A1103" s="128" t="s">
        <v>3</v>
      </c>
      <c r="B1103" s="129"/>
      <c r="C1103" s="3" t="s">
        <v>4</v>
      </c>
      <c r="D1103" s="3" t="s">
        <v>5</v>
      </c>
      <c r="E1103" s="3" t="s">
        <v>6</v>
      </c>
      <c r="F1103" s="3" t="s">
        <v>7</v>
      </c>
      <c r="G1103" s="3" t="s">
        <v>8</v>
      </c>
    </row>
    <row r="1104" spans="1:7" ht="15" customHeight="1">
      <c r="A1104" s="4" t="s">
        <v>106</v>
      </c>
      <c r="B1104" s="5" t="s">
        <v>107</v>
      </c>
      <c r="C1104" s="4" t="s">
        <v>11</v>
      </c>
      <c r="D1104" s="4" t="s">
        <v>12</v>
      </c>
      <c r="E1104" s="6">
        <v>1</v>
      </c>
      <c r="F1104" s="7">
        <v>21.79</v>
      </c>
      <c r="G1104" s="7">
        <v>21.79</v>
      </c>
    </row>
    <row r="1105" spans="1:7" ht="15" customHeight="1">
      <c r="A1105" s="4" t="s">
        <v>9</v>
      </c>
      <c r="B1105" s="5" t="s">
        <v>10</v>
      </c>
      <c r="C1105" s="4" t="s">
        <v>11</v>
      </c>
      <c r="D1105" s="4" t="s">
        <v>12</v>
      </c>
      <c r="E1105" s="6">
        <v>1</v>
      </c>
      <c r="F1105" s="7">
        <v>15.24</v>
      </c>
      <c r="G1105" s="7">
        <v>15.24</v>
      </c>
    </row>
    <row r="1106" spans="1:7" ht="15" customHeight="1">
      <c r="A1106" s="1"/>
      <c r="B1106" s="1"/>
      <c r="C1106" s="1"/>
      <c r="D1106" s="1"/>
      <c r="E1106" s="130" t="s">
        <v>21</v>
      </c>
      <c r="F1106" s="131"/>
      <c r="G1106" s="8">
        <v>37.03</v>
      </c>
    </row>
    <row r="1107" spans="1:7" ht="15" customHeight="1">
      <c r="A1107" s="1"/>
      <c r="B1107" s="1"/>
      <c r="C1107" s="1"/>
      <c r="D1107" s="1"/>
      <c r="E1107" s="132" t="s">
        <v>22</v>
      </c>
      <c r="F1107" s="133"/>
      <c r="G1107" s="2">
        <v>231.68</v>
      </c>
    </row>
    <row r="1108" spans="1:7" ht="9.9499999999999993" customHeight="1">
      <c r="A1108" s="1"/>
      <c r="B1108" s="1"/>
      <c r="C1108" s="134" t="s">
        <v>1</v>
      </c>
      <c r="D1108" s="135"/>
      <c r="E1108" s="1"/>
      <c r="F1108" s="1"/>
      <c r="G1108" s="1"/>
    </row>
    <row r="1109" spans="1:7" ht="20.100000000000001" customHeight="1">
      <c r="A1109" s="136" t="s">
        <v>598</v>
      </c>
      <c r="B1109" s="137"/>
      <c r="C1109" s="137"/>
      <c r="D1109" s="137"/>
      <c r="E1109" s="137"/>
      <c r="F1109" s="137"/>
      <c r="G1109" s="137"/>
    </row>
    <row r="1110" spans="1:7" ht="15" customHeight="1">
      <c r="A1110" s="128" t="s">
        <v>24</v>
      </c>
      <c r="B1110" s="129"/>
      <c r="C1110" s="3" t="s">
        <v>4</v>
      </c>
      <c r="D1110" s="3" t="s">
        <v>5</v>
      </c>
      <c r="E1110" s="3" t="s">
        <v>6</v>
      </c>
      <c r="F1110" s="3" t="s">
        <v>7</v>
      </c>
      <c r="G1110" s="3" t="s">
        <v>8</v>
      </c>
    </row>
    <row r="1111" spans="1:7" ht="15" customHeight="1">
      <c r="A1111" s="4" t="s">
        <v>599</v>
      </c>
      <c r="B1111" s="5" t="s">
        <v>600</v>
      </c>
      <c r="C1111" s="4" t="s">
        <v>64</v>
      </c>
      <c r="D1111" s="4" t="s">
        <v>75</v>
      </c>
      <c r="E1111" s="6">
        <v>2</v>
      </c>
      <c r="F1111" s="7">
        <v>0.1</v>
      </c>
      <c r="G1111" s="7">
        <v>0.2</v>
      </c>
    </row>
    <row r="1112" spans="1:7" ht="27.95" customHeight="1">
      <c r="A1112" s="4" t="s">
        <v>601</v>
      </c>
      <c r="B1112" s="5" t="s">
        <v>602</v>
      </c>
      <c r="C1112" s="4" t="s">
        <v>64</v>
      </c>
      <c r="D1112" s="4" t="s">
        <v>75</v>
      </c>
      <c r="E1112" s="6">
        <v>1</v>
      </c>
      <c r="F1112" s="7">
        <v>7.87</v>
      </c>
      <c r="G1112" s="7">
        <v>7.87</v>
      </c>
    </row>
    <row r="1113" spans="1:7" ht="15" customHeight="1">
      <c r="A1113" s="4" t="s">
        <v>603</v>
      </c>
      <c r="B1113" s="5" t="s">
        <v>604</v>
      </c>
      <c r="C1113" s="4" t="s">
        <v>11</v>
      </c>
      <c r="D1113" s="4" t="s">
        <v>52</v>
      </c>
      <c r="E1113" s="6">
        <v>1</v>
      </c>
      <c r="F1113" s="7">
        <v>3.37</v>
      </c>
      <c r="G1113" s="7">
        <v>3.37</v>
      </c>
    </row>
    <row r="1114" spans="1:7" ht="15" customHeight="1">
      <c r="A1114" s="4" t="s">
        <v>605</v>
      </c>
      <c r="B1114" s="5" t="s">
        <v>606</v>
      </c>
      <c r="C1114" s="4" t="s">
        <v>140</v>
      </c>
      <c r="D1114" s="4" t="s">
        <v>52</v>
      </c>
      <c r="E1114" s="6">
        <v>1</v>
      </c>
      <c r="F1114" s="7">
        <v>0.46</v>
      </c>
      <c r="G1114" s="7">
        <v>0.46</v>
      </c>
    </row>
    <row r="1115" spans="1:7" ht="15" customHeight="1">
      <c r="A1115" s="1"/>
      <c r="B1115" s="1"/>
      <c r="C1115" s="1"/>
      <c r="D1115" s="1"/>
      <c r="E1115" s="130" t="s">
        <v>38</v>
      </c>
      <c r="F1115" s="131"/>
      <c r="G1115" s="8">
        <v>11.9</v>
      </c>
    </row>
    <row r="1116" spans="1:7" ht="15" customHeight="1">
      <c r="A1116" s="128" t="s">
        <v>3</v>
      </c>
      <c r="B1116" s="129"/>
      <c r="C1116" s="3" t="s">
        <v>4</v>
      </c>
      <c r="D1116" s="3" t="s">
        <v>5</v>
      </c>
      <c r="E1116" s="3" t="s">
        <v>6</v>
      </c>
      <c r="F1116" s="3" t="s">
        <v>7</v>
      </c>
      <c r="G1116" s="3" t="s">
        <v>8</v>
      </c>
    </row>
    <row r="1117" spans="1:7" ht="15" customHeight="1">
      <c r="A1117" s="4" t="s">
        <v>607</v>
      </c>
      <c r="B1117" s="5" t="s">
        <v>608</v>
      </c>
      <c r="C1117" s="4" t="s">
        <v>11</v>
      </c>
      <c r="D1117" s="4" t="s">
        <v>12</v>
      </c>
      <c r="E1117" s="6">
        <v>0.4</v>
      </c>
      <c r="F1117" s="7">
        <v>17.170000000000002</v>
      </c>
      <c r="G1117" s="7">
        <v>6.8680000000000003</v>
      </c>
    </row>
    <row r="1118" spans="1:7" ht="15" customHeight="1">
      <c r="A1118" s="4" t="s">
        <v>106</v>
      </c>
      <c r="B1118" s="5" t="s">
        <v>107</v>
      </c>
      <c r="C1118" s="4" t="s">
        <v>11</v>
      </c>
      <c r="D1118" s="4" t="s">
        <v>12</v>
      </c>
      <c r="E1118" s="6">
        <v>0.4</v>
      </c>
      <c r="F1118" s="7">
        <v>21.79</v>
      </c>
      <c r="G1118" s="7">
        <v>8.7159999999999993</v>
      </c>
    </row>
    <row r="1119" spans="1:7" ht="15" customHeight="1">
      <c r="A1119" s="1"/>
      <c r="B1119" s="1"/>
      <c r="C1119" s="1"/>
      <c r="D1119" s="1"/>
      <c r="E1119" s="130" t="s">
        <v>21</v>
      </c>
      <c r="F1119" s="131"/>
      <c r="G1119" s="8">
        <v>15.59</v>
      </c>
    </row>
    <row r="1120" spans="1:7" ht="15" customHeight="1">
      <c r="A1120" s="1"/>
      <c r="B1120" s="1"/>
      <c r="C1120" s="1"/>
      <c r="D1120" s="1"/>
      <c r="E1120" s="132" t="s">
        <v>22</v>
      </c>
      <c r="F1120" s="133"/>
      <c r="G1120" s="2">
        <v>27.48</v>
      </c>
    </row>
    <row r="1121" spans="1:7" ht="9.9499999999999993" customHeight="1">
      <c r="A1121" s="1"/>
      <c r="B1121" s="1"/>
      <c r="C1121" s="134" t="s">
        <v>1</v>
      </c>
      <c r="D1121" s="135"/>
      <c r="E1121" s="1"/>
      <c r="F1121" s="1"/>
      <c r="G1121" s="1"/>
    </row>
    <row r="1122" spans="1:7" ht="20.100000000000001" customHeight="1">
      <c r="A1122" s="136" t="s">
        <v>609</v>
      </c>
      <c r="B1122" s="137"/>
      <c r="C1122" s="137"/>
      <c r="D1122" s="137"/>
      <c r="E1122" s="137"/>
      <c r="F1122" s="137"/>
      <c r="G1122" s="137"/>
    </row>
    <row r="1123" spans="1:7" ht="15" customHeight="1">
      <c r="A1123" s="128" t="s">
        <v>24</v>
      </c>
      <c r="B1123" s="129"/>
      <c r="C1123" s="3" t="s">
        <v>4</v>
      </c>
      <c r="D1123" s="3" t="s">
        <v>5</v>
      </c>
      <c r="E1123" s="3" t="s">
        <v>6</v>
      </c>
      <c r="F1123" s="3" t="s">
        <v>7</v>
      </c>
      <c r="G1123" s="3" t="s">
        <v>8</v>
      </c>
    </row>
    <row r="1124" spans="1:7" ht="20.100000000000001" customHeight="1">
      <c r="A1124" s="4" t="s">
        <v>610</v>
      </c>
      <c r="B1124" s="5" t="s">
        <v>611</v>
      </c>
      <c r="C1124" s="4" t="s">
        <v>11</v>
      </c>
      <c r="D1124" s="4" t="s">
        <v>52</v>
      </c>
      <c r="E1124" s="6">
        <v>1</v>
      </c>
      <c r="F1124" s="7">
        <v>1.49</v>
      </c>
      <c r="G1124" s="7">
        <v>1.49</v>
      </c>
    </row>
    <row r="1125" spans="1:7" ht="20.100000000000001" customHeight="1">
      <c r="A1125" s="4" t="s">
        <v>612</v>
      </c>
      <c r="B1125" s="5" t="s">
        <v>613</v>
      </c>
      <c r="C1125" s="4" t="s">
        <v>11</v>
      </c>
      <c r="D1125" s="4" t="s">
        <v>52</v>
      </c>
      <c r="E1125" s="6">
        <v>1</v>
      </c>
      <c r="F1125" s="7">
        <v>1.86</v>
      </c>
      <c r="G1125" s="7">
        <v>1.86</v>
      </c>
    </row>
    <row r="1126" spans="1:7" ht="15" customHeight="1">
      <c r="A1126" s="1"/>
      <c r="B1126" s="1"/>
      <c r="C1126" s="1"/>
      <c r="D1126" s="1"/>
      <c r="E1126" s="130" t="s">
        <v>38</v>
      </c>
      <c r="F1126" s="131"/>
      <c r="G1126" s="8">
        <v>3.35</v>
      </c>
    </row>
    <row r="1127" spans="1:7" ht="15" customHeight="1">
      <c r="A1127" s="128" t="s">
        <v>3</v>
      </c>
      <c r="B1127" s="129"/>
      <c r="C1127" s="3" t="s">
        <v>4</v>
      </c>
      <c r="D1127" s="3" t="s">
        <v>5</v>
      </c>
      <c r="E1127" s="3" t="s">
        <v>6</v>
      </c>
      <c r="F1127" s="3" t="s">
        <v>7</v>
      </c>
      <c r="G1127" s="3" t="s">
        <v>8</v>
      </c>
    </row>
    <row r="1128" spans="1:7" ht="15" customHeight="1">
      <c r="A1128" s="4" t="s">
        <v>607</v>
      </c>
      <c r="B1128" s="5" t="s">
        <v>608</v>
      </c>
      <c r="C1128" s="4" t="s">
        <v>11</v>
      </c>
      <c r="D1128" s="4" t="s">
        <v>12</v>
      </c>
      <c r="E1128" s="6">
        <v>0.14499999999999999</v>
      </c>
      <c r="F1128" s="7">
        <v>17.170000000000002</v>
      </c>
      <c r="G1128" s="7">
        <v>2.4896500000000001</v>
      </c>
    </row>
    <row r="1129" spans="1:7" ht="15" customHeight="1">
      <c r="A1129" s="4" t="s">
        <v>106</v>
      </c>
      <c r="B1129" s="5" t="s">
        <v>107</v>
      </c>
      <c r="C1129" s="4" t="s">
        <v>11</v>
      </c>
      <c r="D1129" s="4" t="s">
        <v>12</v>
      </c>
      <c r="E1129" s="6">
        <v>0.14499999999999999</v>
      </c>
      <c r="F1129" s="7">
        <v>21.79</v>
      </c>
      <c r="G1129" s="7">
        <v>3.1595499999999999</v>
      </c>
    </row>
    <row r="1130" spans="1:7" ht="15" customHeight="1">
      <c r="A1130" s="1"/>
      <c r="B1130" s="1"/>
      <c r="C1130" s="1"/>
      <c r="D1130" s="1"/>
      <c r="E1130" s="130" t="s">
        <v>21</v>
      </c>
      <c r="F1130" s="131"/>
      <c r="G1130" s="8">
        <v>5.65</v>
      </c>
    </row>
    <row r="1131" spans="1:7" ht="15" customHeight="1">
      <c r="A1131" s="1"/>
      <c r="B1131" s="1"/>
      <c r="C1131" s="1"/>
      <c r="D1131" s="1"/>
      <c r="E1131" s="132" t="s">
        <v>22</v>
      </c>
      <c r="F1131" s="133"/>
      <c r="G1131" s="2">
        <v>9</v>
      </c>
    </row>
    <row r="1132" spans="1:7" ht="9.9499999999999993" customHeight="1">
      <c r="A1132" s="1"/>
      <c r="B1132" s="1"/>
      <c r="C1132" s="134" t="s">
        <v>1</v>
      </c>
      <c r="D1132" s="135"/>
      <c r="E1132" s="1"/>
      <c r="F1132" s="1"/>
      <c r="G1132" s="1"/>
    </row>
    <row r="1133" spans="1:7" ht="20.100000000000001" customHeight="1">
      <c r="A1133" s="136" t="s">
        <v>614</v>
      </c>
      <c r="B1133" s="137"/>
      <c r="C1133" s="137"/>
      <c r="D1133" s="137"/>
      <c r="E1133" s="137"/>
      <c r="F1133" s="137"/>
      <c r="G1133" s="137"/>
    </row>
    <row r="1134" spans="1:7" ht="15" customHeight="1">
      <c r="A1134" s="128" t="s">
        <v>24</v>
      </c>
      <c r="B1134" s="129"/>
      <c r="C1134" s="3" t="s">
        <v>4</v>
      </c>
      <c r="D1134" s="3" t="s">
        <v>5</v>
      </c>
      <c r="E1134" s="3" t="s">
        <v>6</v>
      </c>
      <c r="F1134" s="3" t="s">
        <v>7</v>
      </c>
      <c r="G1134" s="3" t="s">
        <v>8</v>
      </c>
    </row>
    <row r="1135" spans="1:7" ht="20.100000000000001" customHeight="1">
      <c r="A1135" s="4" t="s">
        <v>615</v>
      </c>
      <c r="B1135" s="5" t="s">
        <v>616</v>
      </c>
      <c r="C1135" s="4" t="s">
        <v>11</v>
      </c>
      <c r="D1135" s="4" t="s">
        <v>52</v>
      </c>
      <c r="E1135" s="6">
        <v>1</v>
      </c>
      <c r="F1135" s="7">
        <v>2.97</v>
      </c>
      <c r="G1135" s="7">
        <v>2.97</v>
      </c>
    </row>
    <row r="1136" spans="1:7" ht="20.100000000000001" customHeight="1">
      <c r="A1136" s="4" t="s">
        <v>617</v>
      </c>
      <c r="B1136" s="5" t="s">
        <v>618</v>
      </c>
      <c r="C1136" s="4" t="s">
        <v>11</v>
      </c>
      <c r="D1136" s="4" t="s">
        <v>52</v>
      </c>
      <c r="E1136" s="6">
        <v>1</v>
      </c>
      <c r="F1136" s="7">
        <v>3.93</v>
      </c>
      <c r="G1136" s="7">
        <v>3.93</v>
      </c>
    </row>
    <row r="1137" spans="1:7" ht="15" customHeight="1">
      <c r="A1137" s="1"/>
      <c r="B1137" s="1"/>
      <c r="C1137" s="1"/>
      <c r="D1137" s="1"/>
      <c r="E1137" s="130" t="s">
        <v>38</v>
      </c>
      <c r="F1137" s="131"/>
      <c r="G1137" s="8">
        <v>6.9</v>
      </c>
    </row>
    <row r="1138" spans="1:7" ht="15" customHeight="1">
      <c r="A1138" s="128" t="s">
        <v>3</v>
      </c>
      <c r="B1138" s="129"/>
      <c r="C1138" s="3" t="s">
        <v>4</v>
      </c>
      <c r="D1138" s="3" t="s">
        <v>5</v>
      </c>
      <c r="E1138" s="3" t="s">
        <v>6</v>
      </c>
      <c r="F1138" s="3" t="s">
        <v>7</v>
      </c>
      <c r="G1138" s="3" t="s">
        <v>8</v>
      </c>
    </row>
    <row r="1139" spans="1:7" ht="15" customHeight="1">
      <c r="A1139" s="4" t="s">
        <v>607</v>
      </c>
      <c r="B1139" s="5" t="s">
        <v>608</v>
      </c>
      <c r="C1139" s="4" t="s">
        <v>11</v>
      </c>
      <c r="D1139" s="4" t="s">
        <v>12</v>
      </c>
      <c r="E1139" s="6">
        <v>0.28299999999999997</v>
      </c>
      <c r="F1139" s="7">
        <v>17.170000000000002</v>
      </c>
      <c r="G1139" s="7">
        <v>4.8591100000000003</v>
      </c>
    </row>
    <row r="1140" spans="1:7" ht="15" customHeight="1">
      <c r="A1140" s="4" t="s">
        <v>106</v>
      </c>
      <c r="B1140" s="5" t="s">
        <v>107</v>
      </c>
      <c r="C1140" s="4" t="s">
        <v>11</v>
      </c>
      <c r="D1140" s="4" t="s">
        <v>12</v>
      </c>
      <c r="E1140" s="6">
        <v>0.28299999999999997</v>
      </c>
      <c r="F1140" s="7">
        <v>21.79</v>
      </c>
      <c r="G1140" s="7">
        <v>6.1665700000000001</v>
      </c>
    </row>
    <row r="1141" spans="1:7" ht="15" customHeight="1">
      <c r="A1141" s="1"/>
      <c r="B1141" s="1"/>
      <c r="C1141" s="1"/>
      <c r="D1141" s="1"/>
      <c r="E1141" s="130" t="s">
        <v>21</v>
      </c>
      <c r="F1141" s="131"/>
      <c r="G1141" s="8">
        <v>11.03</v>
      </c>
    </row>
    <row r="1142" spans="1:7" ht="15" customHeight="1">
      <c r="A1142" s="1"/>
      <c r="B1142" s="1"/>
      <c r="C1142" s="1"/>
      <c r="D1142" s="1"/>
      <c r="E1142" s="132" t="s">
        <v>22</v>
      </c>
      <c r="F1142" s="133"/>
      <c r="G1142" s="2">
        <v>17.93</v>
      </c>
    </row>
    <row r="1143" spans="1:7" ht="9.9499999999999993" customHeight="1">
      <c r="A1143" s="1"/>
      <c r="B1143" s="1"/>
      <c r="C1143" s="134" t="s">
        <v>1</v>
      </c>
      <c r="D1143" s="135"/>
      <c r="E1143" s="1"/>
      <c r="F1143" s="1"/>
      <c r="G1143" s="1"/>
    </row>
    <row r="1144" spans="1:7" ht="20.100000000000001" customHeight="1">
      <c r="A1144" s="136" t="s">
        <v>619</v>
      </c>
      <c r="B1144" s="137"/>
      <c r="C1144" s="137"/>
      <c r="D1144" s="137"/>
      <c r="E1144" s="137"/>
      <c r="F1144" s="137"/>
      <c r="G1144" s="137"/>
    </row>
    <row r="1145" spans="1:7" ht="15" customHeight="1">
      <c r="A1145" s="128" t="s">
        <v>24</v>
      </c>
      <c r="B1145" s="129"/>
      <c r="C1145" s="3" t="s">
        <v>4</v>
      </c>
      <c r="D1145" s="3" t="s">
        <v>5</v>
      </c>
      <c r="E1145" s="3" t="s">
        <v>6</v>
      </c>
      <c r="F1145" s="3" t="s">
        <v>7</v>
      </c>
      <c r="G1145" s="3" t="s">
        <v>8</v>
      </c>
    </row>
    <row r="1146" spans="1:7" ht="20.100000000000001" customHeight="1">
      <c r="A1146" s="4" t="s">
        <v>620</v>
      </c>
      <c r="B1146" s="5" t="s">
        <v>621</v>
      </c>
      <c r="C1146" s="4" t="s">
        <v>11</v>
      </c>
      <c r="D1146" s="4" t="s">
        <v>52</v>
      </c>
      <c r="E1146" s="6">
        <v>17.5</v>
      </c>
      <c r="F1146" s="7">
        <v>1.45</v>
      </c>
      <c r="G1146" s="7">
        <v>25.375</v>
      </c>
    </row>
    <row r="1147" spans="1:7" ht="15" customHeight="1">
      <c r="A1147" s="1"/>
      <c r="B1147" s="1"/>
      <c r="C1147" s="1"/>
      <c r="D1147" s="1"/>
      <c r="E1147" s="130" t="s">
        <v>38</v>
      </c>
      <c r="F1147" s="131"/>
      <c r="G1147" s="8">
        <v>25.38</v>
      </c>
    </row>
    <row r="1148" spans="1:7" ht="15" customHeight="1">
      <c r="A1148" s="128" t="s">
        <v>3</v>
      </c>
      <c r="B1148" s="129"/>
      <c r="C1148" s="3" t="s">
        <v>4</v>
      </c>
      <c r="D1148" s="3" t="s">
        <v>5</v>
      </c>
      <c r="E1148" s="3" t="s">
        <v>6</v>
      </c>
      <c r="F1148" s="3" t="s">
        <v>7</v>
      </c>
      <c r="G1148" s="3" t="s">
        <v>8</v>
      </c>
    </row>
    <row r="1149" spans="1:7" ht="27.95" customHeight="1">
      <c r="A1149" s="4" t="s">
        <v>466</v>
      </c>
      <c r="B1149" s="5" t="s">
        <v>467</v>
      </c>
      <c r="C1149" s="4" t="s">
        <v>11</v>
      </c>
      <c r="D1149" s="4" t="s">
        <v>49</v>
      </c>
      <c r="E1149" s="6">
        <v>1.4E-3</v>
      </c>
      <c r="F1149" s="7">
        <v>395.37</v>
      </c>
      <c r="G1149" s="7">
        <v>0.55351799999999995</v>
      </c>
    </row>
    <row r="1150" spans="1:7" ht="15" customHeight="1">
      <c r="A1150" s="4" t="s">
        <v>104</v>
      </c>
      <c r="B1150" s="5" t="s">
        <v>105</v>
      </c>
      <c r="C1150" s="4" t="s">
        <v>11</v>
      </c>
      <c r="D1150" s="4" t="s">
        <v>12</v>
      </c>
      <c r="E1150" s="6">
        <v>2.0859999999999999</v>
      </c>
      <c r="F1150" s="7">
        <v>21.61</v>
      </c>
      <c r="G1150" s="7">
        <v>45.07846</v>
      </c>
    </row>
    <row r="1151" spans="1:7" ht="15" customHeight="1">
      <c r="A1151" s="4" t="s">
        <v>9</v>
      </c>
      <c r="B1151" s="5" t="s">
        <v>10</v>
      </c>
      <c r="C1151" s="4" t="s">
        <v>11</v>
      </c>
      <c r="D1151" s="4" t="s">
        <v>12</v>
      </c>
      <c r="E1151" s="6">
        <v>2.0859999999999999</v>
      </c>
      <c r="F1151" s="7">
        <v>15.24</v>
      </c>
      <c r="G1151" s="7">
        <v>31.79064</v>
      </c>
    </row>
    <row r="1152" spans="1:7" ht="27.95" customHeight="1">
      <c r="A1152" s="4" t="s">
        <v>622</v>
      </c>
      <c r="B1152" s="5" t="s">
        <v>623</v>
      </c>
      <c r="C1152" s="4" t="s">
        <v>11</v>
      </c>
      <c r="D1152" s="4" t="s">
        <v>49</v>
      </c>
      <c r="E1152" s="6">
        <v>5.21E-2</v>
      </c>
      <c r="F1152" s="7">
        <v>457.89</v>
      </c>
      <c r="G1152" s="7">
        <v>23.856069000000002</v>
      </c>
    </row>
    <row r="1153" spans="1:7" ht="27.95" customHeight="1">
      <c r="A1153" s="4" t="s">
        <v>468</v>
      </c>
      <c r="B1153" s="5" t="s">
        <v>469</v>
      </c>
      <c r="C1153" s="4" t="s">
        <v>11</v>
      </c>
      <c r="D1153" s="4" t="s">
        <v>49</v>
      </c>
      <c r="E1153" s="6">
        <v>2.52E-2</v>
      </c>
      <c r="F1153" s="7">
        <v>2254.04</v>
      </c>
      <c r="G1153" s="7">
        <v>56.801808000000001</v>
      </c>
    </row>
    <row r="1154" spans="1:7" ht="20.100000000000001" customHeight="1">
      <c r="A1154" s="4" t="s">
        <v>624</v>
      </c>
      <c r="B1154" s="5" t="s">
        <v>625</v>
      </c>
      <c r="C1154" s="4" t="s">
        <v>11</v>
      </c>
      <c r="D1154" s="4" t="s">
        <v>49</v>
      </c>
      <c r="E1154" s="6">
        <v>4.9000000000000002E-2</v>
      </c>
      <c r="F1154" s="7">
        <v>203.32</v>
      </c>
      <c r="G1154" s="7">
        <v>9.9626800000000006</v>
      </c>
    </row>
    <row r="1155" spans="1:7" ht="15" customHeight="1">
      <c r="A1155" s="1"/>
      <c r="B1155" s="1"/>
      <c r="C1155" s="1"/>
      <c r="D1155" s="1"/>
      <c r="E1155" s="130" t="s">
        <v>21</v>
      </c>
      <c r="F1155" s="131"/>
      <c r="G1155" s="8">
        <v>168.04</v>
      </c>
    </row>
    <row r="1156" spans="1:7" ht="15" customHeight="1">
      <c r="A1156" s="1"/>
      <c r="B1156" s="1"/>
      <c r="C1156" s="1"/>
      <c r="D1156" s="1"/>
      <c r="E1156" s="132" t="s">
        <v>22</v>
      </c>
      <c r="F1156" s="133"/>
      <c r="G1156" s="2">
        <v>193.42</v>
      </c>
    </row>
    <row r="1157" spans="1:7" ht="9.9499999999999993" customHeight="1">
      <c r="A1157" s="1"/>
      <c r="B1157" s="1"/>
      <c r="C1157" s="134" t="s">
        <v>1</v>
      </c>
      <c r="D1157" s="135"/>
      <c r="E1157" s="1"/>
      <c r="F1157" s="1"/>
      <c r="G1157" s="1"/>
    </row>
    <row r="1158" spans="1:7" ht="20.100000000000001" customHeight="1">
      <c r="A1158" s="136" t="s">
        <v>626</v>
      </c>
      <c r="B1158" s="137"/>
      <c r="C1158" s="137"/>
      <c r="D1158" s="137"/>
      <c r="E1158" s="137"/>
      <c r="F1158" s="137"/>
      <c r="G1158" s="137"/>
    </row>
    <row r="1159" spans="1:7" ht="15" customHeight="1">
      <c r="A1159" s="128" t="s">
        <v>24</v>
      </c>
      <c r="B1159" s="129"/>
      <c r="C1159" s="3" t="s">
        <v>4</v>
      </c>
      <c r="D1159" s="3" t="s">
        <v>5</v>
      </c>
      <c r="E1159" s="3" t="s">
        <v>6</v>
      </c>
      <c r="F1159" s="3" t="s">
        <v>7</v>
      </c>
      <c r="G1159" s="3" t="s">
        <v>8</v>
      </c>
    </row>
    <row r="1160" spans="1:7" ht="20.100000000000001" customHeight="1">
      <c r="A1160" s="4" t="s">
        <v>627</v>
      </c>
      <c r="B1160" s="5" t="s">
        <v>628</v>
      </c>
      <c r="C1160" s="4" t="s">
        <v>11</v>
      </c>
      <c r="D1160" s="4" t="s">
        <v>52</v>
      </c>
      <c r="E1160" s="6">
        <v>1</v>
      </c>
      <c r="F1160" s="7">
        <v>1.73</v>
      </c>
      <c r="G1160" s="7">
        <v>1.73</v>
      </c>
    </row>
    <row r="1161" spans="1:7" ht="15" customHeight="1">
      <c r="A1161" s="1"/>
      <c r="B1161" s="1"/>
      <c r="C1161" s="1"/>
      <c r="D1161" s="1"/>
      <c r="E1161" s="130" t="s">
        <v>38</v>
      </c>
      <c r="F1161" s="131"/>
      <c r="G1161" s="8">
        <v>1.73</v>
      </c>
    </row>
    <row r="1162" spans="1:7" ht="15" customHeight="1">
      <c r="A1162" s="128" t="s">
        <v>3</v>
      </c>
      <c r="B1162" s="129"/>
      <c r="C1162" s="3" t="s">
        <v>4</v>
      </c>
      <c r="D1162" s="3" t="s">
        <v>5</v>
      </c>
      <c r="E1162" s="3" t="s">
        <v>6</v>
      </c>
      <c r="F1162" s="3" t="s">
        <v>7</v>
      </c>
      <c r="G1162" s="3" t="s">
        <v>8</v>
      </c>
    </row>
    <row r="1163" spans="1:7" ht="15" customHeight="1">
      <c r="A1163" s="4" t="s">
        <v>607</v>
      </c>
      <c r="B1163" s="5" t="s">
        <v>608</v>
      </c>
      <c r="C1163" s="4" t="s">
        <v>11</v>
      </c>
      <c r="D1163" s="4" t="s">
        <v>12</v>
      </c>
      <c r="E1163" s="6">
        <v>0.23899999999999999</v>
      </c>
      <c r="F1163" s="7">
        <v>17.170000000000002</v>
      </c>
      <c r="G1163" s="7">
        <v>4.1036299999999999</v>
      </c>
    </row>
    <row r="1164" spans="1:7" ht="15" customHeight="1">
      <c r="A1164" s="4" t="s">
        <v>106</v>
      </c>
      <c r="B1164" s="5" t="s">
        <v>107</v>
      </c>
      <c r="C1164" s="4" t="s">
        <v>11</v>
      </c>
      <c r="D1164" s="4" t="s">
        <v>12</v>
      </c>
      <c r="E1164" s="6">
        <v>0.23899999999999999</v>
      </c>
      <c r="F1164" s="7">
        <v>21.79</v>
      </c>
      <c r="G1164" s="7">
        <v>5.2078100000000003</v>
      </c>
    </row>
    <row r="1165" spans="1:7" ht="15" customHeight="1">
      <c r="A1165" s="1"/>
      <c r="B1165" s="1"/>
      <c r="C1165" s="1"/>
      <c r="D1165" s="1"/>
      <c r="E1165" s="130" t="s">
        <v>21</v>
      </c>
      <c r="F1165" s="131"/>
      <c r="G1165" s="8">
        <v>9.31</v>
      </c>
    </row>
    <row r="1166" spans="1:7" ht="15" customHeight="1">
      <c r="A1166" s="1"/>
      <c r="B1166" s="1"/>
      <c r="C1166" s="1"/>
      <c r="D1166" s="1"/>
      <c r="E1166" s="132" t="s">
        <v>22</v>
      </c>
      <c r="F1166" s="133"/>
      <c r="G1166" s="2">
        <v>11.03</v>
      </c>
    </row>
    <row r="1167" spans="1:7" ht="9.9499999999999993" customHeight="1">
      <c r="A1167" s="1"/>
      <c r="B1167" s="1"/>
      <c r="C1167" s="134" t="s">
        <v>1</v>
      </c>
      <c r="D1167" s="135"/>
      <c r="E1167" s="1"/>
      <c r="F1167" s="1"/>
      <c r="G1167" s="1"/>
    </row>
    <row r="1168" spans="1:7" ht="20.100000000000001" customHeight="1">
      <c r="A1168" s="136" t="s">
        <v>629</v>
      </c>
      <c r="B1168" s="137"/>
      <c r="C1168" s="137"/>
      <c r="D1168" s="137"/>
      <c r="E1168" s="137"/>
      <c r="F1168" s="137"/>
      <c r="G1168" s="137"/>
    </row>
    <row r="1169" spans="1:7" ht="15" customHeight="1">
      <c r="A1169" s="128" t="s">
        <v>24</v>
      </c>
      <c r="B1169" s="129"/>
      <c r="C1169" s="3" t="s">
        <v>4</v>
      </c>
      <c r="D1169" s="3" t="s">
        <v>5</v>
      </c>
      <c r="E1169" s="3" t="s">
        <v>6</v>
      </c>
      <c r="F1169" s="3" t="s">
        <v>7</v>
      </c>
      <c r="G1169" s="3" t="s">
        <v>8</v>
      </c>
    </row>
    <row r="1170" spans="1:7" ht="20.100000000000001" customHeight="1">
      <c r="A1170" s="4" t="s">
        <v>630</v>
      </c>
      <c r="B1170" s="5" t="s">
        <v>631</v>
      </c>
      <c r="C1170" s="4" t="s">
        <v>11</v>
      </c>
      <c r="D1170" s="4" t="s">
        <v>52</v>
      </c>
      <c r="E1170" s="6">
        <v>1</v>
      </c>
      <c r="F1170" s="7">
        <v>2.62</v>
      </c>
      <c r="G1170" s="7">
        <v>2.62</v>
      </c>
    </row>
    <row r="1171" spans="1:7" ht="15" customHeight="1">
      <c r="A1171" s="1"/>
      <c r="B1171" s="1"/>
      <c r="C1171" s="1"/>
      <c r="D1171" s="1"/>
      <c r="E1171" s="130" t="s">
        <v>38</v>
      </c>
      <c r="F1171" s="131"/>
      <c r="G1171" s="8">
        <v>2.62</v>
      </c>
    </row>
    <row r="1172" spans="1:7" ht="15" customHeight="1">
      <c r="A1172" s="128" t="s">
        <v>3</v>
      </c>
      <c r="B1172" s="129"/>
      <c r="C1172" s="3" t="s">
        <v>4</v>
      </c>
      <c r="D1172" s="3" t="s">
        <v>5</v>
      </c>
      <c r="E1172" s="3" t="s">
        <v>6</v>
      </c>
      <c r="F1172" s="3" t="s">
        <v>7</v>
      </c>
      <c r="G1172" s="3" t="s">
        <v>8</v>
      </c>
    </row>
    <row r="1173" spans="1:7" ht="15" customHeight="1">
      <c r="A1173" s="4" t="s">
        <v>607</v>
      </c>
      <c r="B1173" s="5" t="s">
        <v>608</v>
      </c>
      <c r="C1173" s="4" t="s">
        <v>11</v>
      </c>
      <c r="D1173" s="4" t="s">
        <v>12</v>
      </c>
      <c r="E1173" s="6">
        <v>0.27300000000000002</v>
      </c>
      <c r="F1173" s="7">
        <v>17.170000000000002</v>
      </c>
      <c r="G1173" s="7">
        <v>4.6874099999999999</v>
      </c>
    </row>
    <row r="1174" spans="1:7" ht="15" customHeight="1">
      <c r="A1174" s="4" t="s">
        <v>106</v>
      </c>
      <c r="B1174" s="5" t="s">
        <v>107</v>
      </c>
      <c r="C1174" s="4" t="s">
        <v>11</v>
      </c>
      <c r="D1174" s="4" t="s">
        <v>12</v>
      </c>
      <c r="E1174" s="6">
        <v>0.27300000000000002</v>
      </c>
      <c r="F1174" s="7">
        <v>21.79</v>
      </c>
      <c r="G1174" s="7">
        <v>5.9486699999999999</v>
      </c>
    </row>
    <row r="1175" spans="1:7" ht="15" customHeight="1">
      <c r="A1175" s="1"/>
      <c r="B1175" s="1"/>
      <c r="C1175" s="1"/>
      <c r="D1175" s="1"/>
      <c r="E1175" s="130" t="s">
        <v>21</v>
      </c>
      <c r="F1175" s="131"/>
      <c r="G1175" s="8">
        <v>10.64</v>
      </c>
    </row>
    <row r="1176" spans="1:7" ht="15" customHeight="1">
      <c r="A1176" s="1"/>
      <c r="B1176" s="1"/>
      <c r="C1176" s="1"/>
      <c r="D1176" s="1"/>
      <c r="E1176" s="132" t="s">
        <v>22</v>
      </c>
      <c r="F1176" s="133"/>
      <c r="G1176" s="2">
        <v>13.24</v>
      </c>
    </row>
    <row r="1177" spans="1:7" ht="9.9499999999999993" customHeight="1">
      <c r="A1177" s="1"/>
      <c r="B1177" s="1"/>
      <c r="C1177" s="134" t="s">
        <v>1</v>
      </c>
      <c r="D1177" s="135"/>
      <c r="E1177" s="1"/>
      <c r="F1177" s="1"/>
      <c r="G1177" s="1"/>
    </row>
    <row r="1178" spans="1:7" ht="20.100000000000001" customHeight="1">
      <c r="A1178" s="136" t="s">
        <v>632</v>
      </c>
      <c r="B1178" s="137"/>
      <c r="C1178" s="137"/>
      <c r="D1178" s="137"/>
      <c r="E1178" s="137"/>
      <c r="F1178" s="137"/>
      <c r="G1178" s="137"/>
    </row>
    <row r="1179" spans="1:7" ht="15" customHeight="1">
      <c r="A1179" s="128" t="s">
        <v>24</v>
      </c>
      <c r="B1179" s="129"/>
      <c r="C1179" s="3" t="s">
        <v>4</v>
      </c>
      <c r="D1179" s="3" t="s">
        <v>5</v>
      </c>
      <c r="E1179" s="3" t="s">
        <v>6</v>
      </c>
      <c r="F1179" s="3" t="s">
        <v>7</v>
      </c>
      <c r="G1179" s="3" t="s">
        <v>8</v>
      </c>
    </row>
    <row r="1180" spans="1:7" ht="20.100000000000001" customHeight="1">
      <c r="A1180" s="4" t="s">
        <v>633</v>
      </c>
      <c r="B1180" s="5" t="s">
        <v>634</v>
      </c>
      <c r="C1180" s="4" t="s">
        <v>11</v>
      </c>
      <c r="D1180" s="4" t="s">
        <v>52</v>
      </c>
      <c r="E1180" s="6">
        <v>1</v>
      </c>
      <c r="F1180" s="7">
        <v>2.96</v>
      </c>
      <c r="G1180" s="7">
        <v>2.96</v>
      </c>
    </row>
    <row r="1181" spans="1:7" ht="15" customHeight="1">
      <c r="A1181" s="1"/>
      <c r="B1181" s="1"/>
      <c r="C1181" s="1"/>
      <c r="D1181" s="1"/>
      <c r="E1181" s="130" t="s">
        <v>38</v>
      </c>
      <c r="F1181" s="131"/>
      <c r="G1181" s="8">
        <v>2.96</v>
      </c>
    </row>
    <row r="1182" spans="1:7" ht="15" customHeight="1">
      <c r="A1182" s="128" t="s">
        <v>3</v>
      </c>
      <c r="B1182" s="129"/>
      <c r="C1182" s="3" t="s">
        <v>4</v>
      </c>
      <c r="D1182" s="3" t="s">
        <v>5</v>
      </c>
      <c r="E1182" s="3" t="s">
        <v>6</v>
      </c>
      <c r="F1182" s="3" t="s">
        <v>7</v>
      </c>
      <c r="G1182" s="3" t="s">
        <v>8</v>
      </c>
    </row>
    <row r="1183" spans="1:7" ht="15" customHeight="1">
      <c r="A1183" s="4" t="s">
        <v>607</v>
      </c>
      <c r="B1183" s="5" t="s">
        <v>608</v>
      </c>
      <c r="C1183" s="4" t="s">
        <v>11</v>
      </c>
      <c r="D1183" s="4" t="s">
        <v>12</v>
      </c>
      <c r="E1183" s="6">
        <v>0.307</v>
      </c>
      <c r="F1183" s="7">
        <v>17.170000000000002</v>
      </c>
      <c r="G1183" s="7">
        <v>5.2711899999999998</v>
      </c>
    </row>
    <row r="1184" spans="1:7" ht="15" customHeight="1">
      <c r="A1184" s="4" t="s">
        <v>106</v>
      </c>
      <c r="B1184" s="5" t="s">
        <v>107</v>
      </c>
      <c r="C1184" s="4" t="s">
        <v>11</v>
      </c>
      <c r="D1184" s="4" t="s">
        <v>12</v>
      </c>
      <c r="E1184" s="6">
        <v>0.307</v>
      </c>
      <c r="F1184" s="7">
        <v>21.79</v>
      </c>
      <c r="G1184" s="7">
        <v>6.6895300000000004</v>
      </c>
    </row>
    <row r="1185" spans="1:7" ht="15" customHeight="1">
      <c r="A1185" s="1"/>
      <c r="B1185" s="1"/>
      <c r="C1185" s="1"/>
      <c r="D1185" s="1"/>
      <c r="E1185" s="130" t="s">
        <v>21</v>
      </c>
      <c r="F1185" s="131"/>
      <c r="G1185" s="8">
        <v>11.96</v>
      </c>
    </row>
    <row r="1186" spans="1:7" ht="15" customHeight="1">
      <c r="A1186" s="1"/>
      <c r="B1186" s="1"/>
      <c r="C1186" s="1"/>
      <c r="D1186" s="1"/>
      <c r="E1186" s="132" t="s">
        <v>22</v>
      </c>
      <c r="F1186" s="133"/>
      <c r="G1186" s="2">
        <v>14.91</v>
      </c>
    </row>
    <row r="1187" spans="1:7" ht="9.9499999999999993" customHeight="1">
      <c r="A1187" s="1"/>
      <c r="B1187" s="1"/>
      <c r="C1187" s="134" t="s">
        <v>1</v>
      </c>
      <c r="D1187" s="135"/>
      <c r="E1187" s="1"/>
      <c r="F1187" s="1"/>
      <c r="G1187" s="1"/>
    </row>
    <row r="1188" spans="1:7" ht="20.100000000000001" customHeight="1">
      <c r="A1188" s="136" t="s">
        <v>635</v>
      </c>
      <c r="B1188" s="137"/>
      <c r="C1188" s="137"/>
      <c r="D1188" s="137"/>
      <c r="E1188" s="137"/>
      <c r="F1188" s="137"/>
      <c r="G1188" s="137"/>
    </row>
    <row r="1189" spans="1:7" ht="15" customHeight="1">
      <c r="A1189" s="128" t="s">
        <v>24</v>
      </c>
      <c r="B1189" s="129"/>
      <c r="C1189" s="3" t="s">
        <v>4</v>
      </c>
      <c r="D1189" s="3" t="s">
        <v>5</v>
      </c>
      <c r="E1189" s="3" t="s">
        <v>6</v>
      </c>
      <c r="F1189" s="3" t="s">
        <v>7</v>
      </c>
      <c r="G1189" s="3" t="s">
        <v>8</v>
      </c>
    </row>
    <row r="1190" spans="1:7" ht="20.100000000000001" customHeight="1">
      <c r="A1190" s="4" t="s">
        <v>636</v>
      </c>
      <c r="B1190" s="5" t="s">
        <v>637</v>
      </c>
      <c r="C1190" s="4" t="s">
        <v>11</v>
      </c>
      <c r="D1190" s="4" t="s">
        <v>52</v>
      </c>
      <c r="E1190" s="6">
        <v>1</v>
      </c>
      <c r="F1190" s="7">
        <v>5.82</v>
      </c>
      <c r="G1190" s="7">
        <v>5.82</v>
      </c>
    </row>
    <row r="1191" spans="1:7" ht="15" customHeight="1">
      <c r="A1191" s="1"/>
      <c r="B1191" s="1"/>
      <c r="C1191" s="1"/>
      <c r="D1191" s="1"/>
      <c r="E1191" s="130" t="s">
        <v>38</v>
      </c>
      <c r="F1191" s="131"/>
      <c r="G1191" s="8">
        <v>5.82</v>
      </c>
    </row>
    <row r="1192" spans="1:7" ht="15" customHeight="1">
      <c r="A1192" s="128" t="s">
        <v>3</v>
      </c>
      <c r="B1192" s="129"/>
      <c r="C1192" s="3" t="s">
        <v>4</v>
      </c>
      <c r="D1192" s="3" t="s">
        <v>5</v>
      </c>
      <c r="E1192" s="3" t="s">
        <v>6</v>
      </c>
      <c r="F1192" s="3" t="s">
        <v>7</v>
      </c>
      <c r="G1192" s="3" t="s">
        <v>8</v>
      </c>
    </row>
    <row r="1193" spans="1:7" ht="15" customHeight="1">
      <c r="A1193" s="4" t="s">
        <v>607</v>
      </c>
      <c r="B1193" s="5" t="s">
        <v>608</v>
      </c>
      <c r="C1193" s="4" t="s">
        <v>11</v>
      </c>
      <c r="D1193" s="4" t="s">
        <v>12</v>
      </c>
      <c r="E1193" s="6">
        <v>0.38700000000000001</v>
      </c>
      <c r="F1193" s="7">
        <v>17.170000000000002</v>
      </c>
      <c r="G1193" s="7">
        <v>6.6447900000000004</v>
      </c>
    </row>
    <row r="1194" spans="1:7" ht="15" customHeight="1">
      <c r="A1194" s="4" t="s">
        <v>106</v>
      </c>
      <c r="B1194" s="5" t="s">
        <v>107</v>
      </c>
      <c r="C1194" s="4" t="s">
        <v>11</v>
      </c>
      <c r="D1194" s="4" t="s">
        <v>12</v>
      </c>
      <c r="E1194" s="6">
        <v>0.38700000000000001</v>
      </c>
      <c r="F1194" s="7">
        <v>21.79</v>
      </c>
      <c r="G1194" s="7">
        <v>8.4327299999999994</v>
      </c>
    </row>
    <row r="1195" spans="1:7" ht="15" customHeight="1">
      <c r="A1195" s="1"/>
      <c r="B1195" s="1"/>
      <c r="C1195" s="1"/>
      <c r="D1195" s="1"/>
      <c r="E1195" s="130" t="s">
        <v>21</v>
      </c>
      <c r="F1195" s="131"/>
      <c r="G1195" s="8">
        <v>15.07</v>
      </c>
    </row>
    <row r="1196" spans="1:7" ht="15" customHeight="1">
      <c r="A1196" s="1"/>
      <c r="B1196" s="1"/>
      <c r="C1196" s="1"/>
      <c r="D1196" s="1"/>
      <c r="E1196" s="132" t="s">
        <v>22</v>
      </c>
      <c r="F1196" s="133"/>
      <c r="G1196" s="2">
        <v>20.89</v>
      </c>
    </row>
    <row r="1197" spans="1:7" ht="9.9499999999999993" customHeight="1">
      <c r="A1197" s="1"/>
      <c r="B1197" s="1"/>
      <c r="C1197" s="134" t="s">
        <v>1</v>
      </c>
      <c r="D1197" s="135"/>
      <c r="E1197" s="1"/>
      <c r="F1197" s="1"/>
      <c r="G1197" s="1"/>
    </row>
    <row r="1198" spans="1:7" ht="20.100000000000001" customHeight="1">
      <c r="A1198" s="136" t="s">
        <v>638</v>
      </c>
      <c r="B1198" s="137"/>
      <c r="C1198" s="137"/>
      <c r="D1198" s="137"/>
      <c r="E1198" s="137"/>
      <c r="F1198" s="137"/>
      <c r="G1198" s="137"/>
    </row>
    <row r="1199" spans="1:7" ht="15" customHeight="1">
      <c r="A1199" s="128" t="s">
        <v>24</v>
      </c>
      <c r="B1199" s="129"/>
      <c r="C1199" s="3" t="s">
        <v>4</v>
      </c>
      <c r="D1199" s="3" t="s">
        <v>5</v>
      </c>
      <c r="E1199" s="3" t="s">
        <v>6</v>
      </c>
      <c r="F1199" s="3" t="s">
        <v>7</v>
      </c>
      <c r="G1199" s="3" t="s">
        <v>8</v>
      </c>
    </row>
    <row r="1200" spans="1:7" ht="15" customHeight="1">
      <c r="A1200" s="4" t="s">
        <v>639</v>
      </c>
      <c r="B1200" s="5" t="s">
        <v>640</v>
      </c>
      <c r="C1200" s="4" t="s">
        <v>64</v>
      </c>
      <c r="D1200" s="4" t="s">
        <v>75</v>
      </c>
      <c r="E1200" s="6">
        <v>1</v>
      </c>
      <c r="F1200" s="7">
        <v>24.9</v>
      </c>
      <c r="G1200" s="7">
        <v>24.9</v>
      </c>
    </row>
    <row r="1201" spans="1:7" ht="15" customHeight="1">
      <c r="A1201" s="1"/>
      <c r="B1201" s="1"/>
      <c r="C1201" s="1"/>
      <c r="D1201" s="1"/>
      <c r="E1201" s="130" t="s">
        <v>38</v>
      </c>
      <c r="F1201" s="131"/>
      <c r="G1201" s="8">
        <v>24.9</v>
      </c>
    </row>
    <row r="1202" spans="1:7" ht="15" customHeight="1">
      <c r="A1202" s="128" t="s">
        <v>3</v>
      </c>
      <c r="B1202" s="129"/>
      <c r="C1202" s="3" t="s">
        <v>4</v>
      </c>
      <c r="D1202" s="3" t="s">
        <v>5</v>
      </c>
      <c r="E1202" s="3" t="s">
        <v>6</v>
      </c>
      <c r="F1202" s="3" t="s">
        <v>7</v>
      </c>
      <c r="G1202" s="3" t="s">
        <v>8</v>
      </c>
    </row>
    <row r="1203" spans="1:7" ht="15" customHeight="1">
      <c r="A1203" s="4" t="s">
        <v>9</v>
      </c>
      <c r="B1203" s="5" t="s">
        <v>10</v>
      </c>
      <c r="C1203" s="4" t="s">
        <v>11</v>
      </c>
      <c r="D1203" s="4" t="s">
        <v>12</v>
      </c>
      <c r="E1203" s="6">
        <v>0.4</v>
      </c>
      <c r="F1203" s="7">
        <v>15.24</v>
      </c>
      <c r="G1203" s="7">
        <v>6.0960000000000001</v>
      </c>
    </row>
    <row r="1204" spans="1:7" ht="15" customHeight="1">
      <c r="A1204" s="4" t="s">
        <v>106</v>
      </c>
      <c r="B1204" s="5" t="s">
        <v>107</v>
      </c>
      <c r="C1204" s="4" t="s">
        <v>11</v>
      </c>
      <c r="D1204" s="4" t="s">
        <v>12</v>
      </c>
      <c r="E1204" s="6">
        <v>0.4</v>
      </c>
      <c r="F1204" s="7">
        <v>21.79</v>
      </c>
      <c r="G1204" s="7">
        <v>8.7159999999999993</v>
      </c>
    </row>
    <row r="1205" spans="1:7" ht="15" customHeight="1">
      <c r="A1205" s="1"/>
      <c r="B1205" s="1"/>
      <c r="C1205" s="1"/>
      <c r="D1205" s="1"/>
      <c r="E1205" s="130" t="s">
        <v>21</v>
      </c>
      <c r="F1205" s="131"/>
      <c r="G1205" s="8">
        <v>14.82</v>
      </c>
    </row>
    <row r="1206" spans="1:7" ht="15" customHeight="1">
      <c r="A1206" s="1"/>
      <c r="B1206" s="1"/>
      <c r="C1206" s="1"/>
      <c r="D1206" s="1"/>
      <c r="E1206" s="132" t="s">
        <v>22</v>
      </c>
      <c r="F1206" s="133"/>
      <c r="G1206" s="2">
        <v>39.71</v>
      </c>
    </row>
    <row r="1207" spans="1:7" ht="9.9499999999999993" customHeight="1">
      <c r="A1207" s="1"/>
      <c r="B1207" s="1"/>
      <c r="C1207" s="134" t="s">
        <v>1</v>
      </c>
      <c r="D1207" s="135"/>
      <c r="E1207" s="1"/>
      <c r="F1207" s="1"/>
      <c r="G1207" s="1"/>
    </row>
    <row r="1208" spans="1:7" ht="20.100000000000001" customHeight="1">
      <c r="A1208" s="136" t="s">
        <v>641</v>
      </c>
      <c r="B1208" s="137"/>
      <c r="C1208" s="137"/>
      <c r="D1208" s="137"/>
      <c r="E1208" s="137"/>
      <c r="F1208" s="137"/>
      <c r="G1208" s="137"/>
    </row>
    <row r="1209" spans="1:7" ht="15" customHeight="1">
      <c r="A1209" s="128" t="s">
        <v>24</v>
      </c>
      <c r="B1209" s="129"/>
      <c r="C1209" s="3" t="s">
        <v>4</v>
      </c>
      <c r="D1209" s="3" t="s">
        <v>5</v>
      </c>
      <c r="E1209" s="3" t="s">
        <v>6</v>
      </c>
      <c r="F1209" s="3" t="s">
        <v>7</v>
      </c>
      <c r="G1209" s="3" t="s">
        <v>8</v>
      </c>
    </row>
    <row r="1210" spans="1:7" ht="20.100000000000001" customHeight="1">
      <c r="A1210" s="4" t="s">
        <v>642</v>
      </c>
      <c r="B1210" s="5" t="s">
        <v>643</v>
      </c>
      <c r="C1210" s="4" t="s">
        <v>64</v>
      </c>
      <c r="D1210" s="4" t="s">
        <v>75</v>
      </c>
      <c r="E1210" s="6">
        <v>1</v>
      </c>
      <c r="F1210" s="7">
        <v>27.9</v>
      </c>
      <c r="G1210" s="7">
        <v>27.9</v>
      </c>
    </row>
    <row r="1211" spans="1:7" ht="15" customHeight="1">
      <c r="A1211" s="1"/>
      <c r="B1211" s="1"/>
      <c r="C1211" s="1"/>
      <c r="D1211" s="1"/>
      <c r="E1211" s="130" t="s">
        <v>38</v>
      </c>
      <c r="F1211" s="131"/>
      <c r="G1211" s="8">
        <v>27.9</v>
      </c>
    </row>
    <row r="1212" spans="1:7" ht="15" customHeight="1">
      <c r="A1212" s="128" t="s">
        <v>3</v>
      </c>
      <c r="B1212" s="129"/>
      <c r="C1212" s="3" t="s">
        <v>4</v>
      </c>
      <c r="D1212" s="3" t="s">
        <v>5</v>
      </c>
      <c r="E1212" s="3" t="s">
        <v>6</v>
      </c>
      <c r="F1212" s="3" t="s">
        <v>7</v>
      </c>
      <c r="G1212" s="3" t="s">
        <v>8</v>
      </c>
    </row>
    <row r="1213" spans="1:7" ht="15" customHeight="1">
      <c r="A1213" s="4" t="s">
        <v>106</v>
      </c>
      <c r="B1213" s="5" t="s">
        <v>107</v>
      </c>
      <c r="C1213" s="4" t="s">
        <v>11</v>
      </c>
      <c r="D1213" s="4" t="s">
        <v>12</v>
      </c>
      <c r="E1213" s="6">
        <v>0.2</v>
      </c>
      <c r="F1213" s="7">
        <v>21.79</v>
      </c>
      <c r="G1213" s="7">
        <v>4.3579999999999997</v>
      </c>
    </row>
    <row r="1214" spans="1:7" ht="15" customHeight="1">
      <c r="A1214" s="4" t="s">
        <v>9</v>
      </c>
      <c r="B1214" s="5" t="s">
        <v>10</v>
      </c>
      <c r="C1214" s="4" t="s">
        <v>11</v>
      </c>
      <c r="D1214" s="4" t="s">
        <v>12</v>
      </c>
      <c r="E1214" s="6">
        <v>0.2</v>
      </c>
      <c r="F1214" s="7">
        <v>15.24</v>
      </c>
      <c r="G1214" s="7">
        <v>3.048</v>
      </c>
    </row>
    <row r="1215" spans="1:7" ht="15" customHeight="1">
      <c r="A1215" s="1"/>
      <c r="B1215" s="1"/>
      <c r="C1215" s="1"/>
      <c r="D1215" s="1"/>
      <c r="E1215" s="130" t="s">
        <v>21</v>
      </c>
      <c r="F1215" s="131"/>
      <c r="G1215" s="8">
        <v>7.41</v>
      </c>
    </row>
    <row r="1216" spans="1:7" ht="15" customHeight="1">
      <c r="A1216" s="1"/>
      <c r="B1216" s="1"/>
      <c r="C1216" s="1"/>
      <c r="D1216" s="1"/>
      <c r="E1216" s="132" t="s">
        <v>22</v>
      </c>
      <c r="F1216" s="133"/>
      <c r="G1216" s="2">
        <v>35.31</v>
      </c>
    </row>
    <row r="1217" spans="1:7" ht="9.9499999999999993" customHeight="1">
      <c r="A1217" s="1"/>
      <c r="B1217" s="1"/>
      <c r="C1217" s="134" t="s">
        <v>1</v>
      </c>
      <c r="D1217" s="135"/>
      <c r="E1217" s="1"/>
      <c r="F1217" s="1"/>
      <c r="G1217" s="1"/>
    </row>
    <row r="1218" spans="1:7" ht="20.100000000000001" customHeight="1">
      <c r="A1218" s="136" t="s">
        <v>644</v>
      </c>
      <c r="B1218" s="137"/>
      <c r="C1218" s="137"/>
      <c r="D1218" s="137"/>
      <c r="E1218" s="137"/>
      <c r="F1218" s="137"/>
      <c r="G1218" s="137"/>
    </row>
    <row r="1219" spans="1:7" ht="15" customHeight="1">
      <c r="A1219" s="128" t="s">
        <v>24</v>
      </c>
      <c r="B1219" s="129"/>
      <c r="C1219" s="3" t="s">
        <v>4</v>
      </c>
      <c r="D1219" s="3" t="s">
        <v>5</v>
      </c>
      <c r="E1219" s="3" t="s">
        <v>6</v>
      </c>
      <c r="F1219" s="3" t="s">
        <v>7</v>
      </c>
      <c r="G1219" s="3" t="s">
        <v>8</v>
      </c>
    </row>
    <row r="1220" spans="1:7" ht="27.95" customHeight="1">
      <c r="A1220" s="4" t="s">
        <v>645</v>
      </c>
      <c r="B1220" s="5" t="s">
        <v>646</v>
      </c>
      <c r="C1220" s="4" t="s">
        <v>11</v>
      </c>
      <c r="D1220" s="4" t="s">
        <v>52</v>
      </c>
      <c r="E1220" s="6">
        <v>3</v>
      </c>
      <c r="F1220" s="7">
        <v>0.82</v>
      </c>
      <c r="G1220" s="7">
        <v>2.46</v>
      </c>
    </row>
    <row r="1221" spans="1:7" ht="15" customHeight="1">
      <c r="A1221" s="4" t="s">
        <v>647</v>
      </c>
      <c r="B1221" s="5" t="s">
        <v>648</v>
      </c>
      <c r="C1221" s="4" t="s">
        <v>11</v>
      </c>
      <c r="D1221" s="4" t="s">
        <v>52</v>
      </c>
      <c r="E1221" s="6">
        <v>1</v>
      </c>
      <c r="F1221" s="7">
        <v>53.14</v>
      </c>
      <c r="G1221" s="7">
        <v>53.14</v>
      </c>
    </row>
    <row r="1222" spans="1:7" ht="15" customHeight="1">
      <c r="A1222" s="1"/>
      <c r="B1222" s="1"/>
      <c r="C1222" s="1"/>
      <c r="D1222" s="1"/>
      <c r="E1222" s="130" t="s">
        <v>38</v>
      </c>
      <c r="F1222" s="131"/>
      <c r="G1222" s="8">
        <v>55.6</v>
      </c>
    </row>
    <row r="1223" spans="1:7" ht="15" customHeight="1">
      <c r="A1223" s="128" t="s">
        <v>3</v>
      </c>
      <c r="B1223" s="129"/>
      <c r="C1223" s="3" t="s">
        <v>4</v>
      </c>
      <c r="D1223" s="3" t="s">
        <v>5</v>
      </c>
      <c r="E1223" s="3" t="s">
        <v>6</v>
      </c>
      <c r="F1223" s="3" t="s">
        <v>7</v>
      </c>
      <c r="G1223" s="3" t="s">
        <v>8</v>
      </c>
    </row>
    <row r="1224" spans="1:7" ht="15" customHeight="1">
      <c r="A1224" s="4" t="s">
        <v>607</v>
      </c>
      <c r="B1224" s="5" t="s">
        <v>608</v>
      </c>
      <c r="C1224" s="4" t="s">
        <v>11</v>
      </c>
      <c r="D1224" s="4" t="s">
        <v>12</v>
      </c>
      <c r="E1224" s="6">
        <v>0.40600000000000003</v>
      </c>
      <c r="F1224" s="7">
        <v>17.170000000000002</v>
      </c>
      <c r="G1224" s="7">
        <v>6.9710200000000002</v>
      </c>
    </row>
    <row r="1225" spans="1:7" ht="15" customHeight="1">
      <c r="A1225" s="4" t="s">
        <v>106</v>
      </c>
      <c r="B1225" s="5" t="s">
        <v>107</v>
      </c>
      <c r="C1225" s="4" t="s">
        <v>11</v>
      </c>
      <c r="D1225" s="4" t="s">
        <v>12</v>
      </c>
      <c r="E1225" s="6">
        <v>0.40600000000000003</v>
      </c>
      <c r="F1225" s="7">
        <v>21.79</v>
      </c>
      <c r="G1225" s="7">
        <v>8.8467400000000005</v>
      </c>
    </row>
    <row r="1226" spans="1:7" ht="15" customHeight="1">
      <c r="A1226" s="1"/>
      <c r="B1226" s="1"/>
      <c r="C1226" s="1"/>
      <c r="D1226" s="1"/>
      <c r="E1226" s="130" t="s">
        <v>21</v>
      </c>
      <c r="F1226" s="131"/>
      <c r="G1226" s="8">
        <v>15.82</v>
      </c>
    </row>
    <row r="1227" spans="1:7" ht="15" customHeight="1">
      <c r="A1227" s="1"/>
      <c r="B1227" s="1"/>
      <c r="C1227" s="1"/>
      <c r="D1227" s="1"/>
      <c r="E1227" s="132" t="s">
        <v>22</v>
      </c>
      <c r="F1227" s="133"/>
      <c r="G1227" s="2">
        <v>71.41</v>
      </c>
    </row>
    <row r="1228" spans="1:7" ht="9.9499999999999993" customHeight="1">
      <c r="A1228" s="1"/>
      <c r="B1228" s="1"/>
      <c r="C1228" s="134" t="s">
        <v>1</v>
      </c>
      <c r="D1228" s="135"/>
      <c r="E1228" s="1"/>
      <c r="F1228" s="1"/>
      <c r="G1228" s="1"/>
    </row>
    <row r="1229" spans="1:7" ht="20.100000000000001" customHeight="1">
      <c r="A1229" s="136" t="s">
        <v>649</v>
      </c>
      <c r="B1229" s="137"/>
      <c r="C1229" s="137"/>
      <c r="D1229" s="137"/>
      <c r="E1229" s="137"/>
      <c r="F1229" s="137"/>
      <c r="G1229" s="137"/>
    </row>
    <row r="1230" spans="1:7" ht="15" customHeight="1">
      <c r="A1230" s="128" t="s">
        <v>24</v>
      </c>
      <c r="B1230" s="129"/>
      <c r="C1230" s="3" t="s">
        <v>4</v>
      </c>
      <c r="D1230" s="3" t="s">
        <v>5</v>
      </c>
      <c r="E1230" s="3" t="s">
        <v>6</v>
      </c>
      <c r="F1230" s="3" t="s">
        <v>7</v>
      </c>
      <c r="G1230" s="3" t="s">
        <v>8</v>
      </c>
    </row>
    <row r="1231" spans="1:7" ht="27.95" customHeight="1">
      <c r="A1231" s="4" t="s">
        <v>645</v>
      </c>
      <c r="B1231" s="5" t="s">
        <v>646</v>
      </c>
      <c r="C1231" s="4" t="s">
        <v>11</v>
      </c>
      <c r="D1231" s="4" t="s">
        <v>52</v>
      </c>
      <c r="E1231" s="6">
        <v>3</v>
      </c>
      <c r="F1231" s="7">
        <v>0.82</v>
      </c>
      <c r="G1231" s="7">
        <v>2.46</v>
      </c>
    </row>
    <row r="1232" spans="1:7" ht="15" customHeight="1">
      <c r="A1232" s="4" t="s">
        <v>650</v>
      </c>
      <c r="B1232" s="5" t="s">
        <v>651</v>
      </c>
      <c r="C1232" s="4" t="s">
        <v>64</v>
      </c>
      <c r="D1232" s="4" t="s">
        <v>75</v>
      </c>
      <c r="E1232" s="6">
        <v>1</v>
      </c>
      <c r="F1232" s="7">
        <v>39.44</v>
      </c>
      <c r="G1232" s="7">
        <v>39.44</v>
      </c>
    </row>
    <row r="1233" spans="1:7" ht="15" customHeight="1">
      <c r="A1233" s="1"/>
      <c r="B1233" s="1"/>
      <c r="C1233" s="1"/>
      <c r="D1233" s="1"/>
      <c r="E1233" s="130" t="s">
        <v>38</v>
      </c>
      <c r="F1233" s="131"/>
      <c r="G1233" s="8">
        <v>41.9</v>
      </c>
    </row>
    <row r="1234" spans="1:7" ht="15" customHeight="1">
      <c r="A1234" s="128" t="s">
        <v>3</v>
      </c>
      <c r="B1234" s="129"/>
      <c r="C1234" s="3" t="s">
        <v>4</v>
      </c>
      <c r="D1234" s="3" t="s">
        <v>5</v>
      </c>
      <c r="E1234" s="3" t="s">
        <v>6</v>
      </c>
      <c r="F1234" s="3" t="s">
        <v>7</v>
      </c>
      <c r="G1234" s="3" t="s">
        <v>8</v>
      </c>
    </row>
    <row r="1235" spans="1:7" ht="15" customHeight="1">
      <c r="A1235" s="4" t="s">
        <v>607</v>
      </c>
      <c r="B1235" s="5" t="s">
        <v>608</v>
      </c>
      <c r="C1235" s="4" t="s">
        <v>11</v>
      </c>
      <c r="D1235" s="4" t="s">
        <v>12</v>
      </c>
      <c r="E1235" s="6">
        <v>0.40600000000000003</v>
      </c>
      <c r="F1235" s="7">
        <v>17.170000000000002</v>
      </c>
      <c r="G1235" s="7">
        <v>6.9710200000000002</v>
      </c>
    </row>
    <row r="1236" spans="1:7" ht="15" customHeight="1">
      <c r="A1236" s="4" t="s">
        <v>106</v>
      </c>
      <c r="B1236" s="5" t="s">
        <v>107</v>
      </c>
      <c r="C1236" s="4" t="s">
        <v>11</v>
      </c>
      <c r="D1236" s="4" t="s">
        <v>12</v>
      </c>
      <c r="E1236" s="6">
        <v>0.40600000000000003</v>
      </c>
      <c r="F1236" s="7">
        <v>21.79</v>
      </c>
      <c r="G1236" s="7">
        <v>8.8467400000000005</v>
      </c>
    </row>
    <row r="1237" spans="1:7" ht="15" customHeight="1">
      <c r="A1237" s="1"/>
      <c r="B1237" s="1"/>
      <c r="C1237" s="1"/>
      <c r="D1237" s="1"/>
      <c r="E1237" s="130" t="s">
        <v>21</v>
      </c>
      <c r="F1237" s="131"/>
      <c r="G1237" s="8">
        <v>15.82</v>
      </c>
    </row>
    <row r="1238" spans="1:7" ht="15" customHeight="1">
      <c r="A1238" s="1"/>
      <c r="B1238" s="1"/>
      <c r="C1238" s="1"/>
      <c r="D1238" s="1"/>
      <c r="E1238" s="132" t="s">
        <v>22</v>
      </c>
      <c r="F1238" s="133"/>
      <c r="G1238" s="2">
        <v>57.72</v>
      </c>
    </row>
    <row r="1239" spans="1:7" ht="9.9499999999999993" customHeight="1">
      <c r="A1239" s="1"/>
      <c r="B1239" s="1"/>
      <c r="C1239" s="134" t="s">
        <v>1</v>
      </c>
      <c r="D1239" s="135"/>
      <c r="E1239" s="1"/>
      <c r="F1239" s="1"/>
      <c r="G1239" s="1"/>
    </row>
    <row r="1240" spans="1:7" ht="20.100000000000001" customHeight="1">
      <c r="A1240" s="136" t="s">
        <v>652</v>
      </c>
      <c r="B1240" s="137"/>
      <c r="C1240" s="137"/>
      <c r="D1240" s="137"/>
      <c r="E1240" s="137"/>
      <c r="F1240" s="137"/>
      <c r="G1240" s="137"/>
    </row>
    <row r="1241" spans="1:7" ht="15" customHeight="1">
      <c r="A1241" s="128" t="s">
        <v>24</v>
      </c>
      <c r="B1241" s="129"/>
      <c r="C1241" s="3" t="s">
        <v>4</v>
      </c>
      <c r="D1241" s="3" t="s">
        <v>5</v>
      </c>
      <c r="E1241" s="3" t="s">
        <v>6</v>
      </c>
      <c r="F1241" s="3" t="s">
        <v>7</v>
      </c>
      <c r="G1241" s="3" t="s">
        <v>8</v>
      </c>
    </row>
    <row r="1242" spans="1:7" ht="20.100000000000001" customHeight="1">
      <c r="A1242" s="4" t="s">
        <v>653</v>
      </c>
      <c r="B1242" s="5" t="s">
        <v>654</v>
      </c>
      <c r="C1242" s="4" t="s">
        <v>64</v>
      </c>
      <c r="D1242" s="4" t="s">
        <v>75</v>
      </c>
      <c r="E1242" s="6">
        <v>1</v>
      </c>
      <c r="F1242" s="7">
        <v>455</v>
      </c>
      <c r="G1242" s="7">
        <v>455</v>
      </c>
    </row>
    <row r="1243" spans="1:7" ht="15" customHeight="1">
      <c r="A1243" s="1"/>
      <c r="B1243" s="1"/>
      <c r="C1243" s="1"/>
      <c r="D1243" s="1"/>
      <c r="E1243" s="130" t="s">
        <v>38</v>
      </c>
      <c r="F1243" s="131"/>
      <c r="G1243" s="8">
        <v>455</v>
      </c>
    </row>
    <row r="1244" spans="1:7" ht="15" customHeight="1">
      <c r="A1244" s="128" t="s">
        <v>3</v>
      </c>
      <c r="B1244" s="129"/>
      <c r="C1244" s="3" t="s">
        <v>4</v>
      </c>
      <c r="D1244" s="3" t="s">
        <v>5</v>
      </c>
      <c r="E1244" s="3" t="s">
        <v>6</v>
      </c>
      <c r="F1244" s="3" t="s">
        <v>7</v>
      </c>
      <c r="G1244" s="3" t="s">
        <v>8</v>
      </c>
    </row>
    <row r="1245" spans="1:7" ht="15" customHeight="1">
      <c r="A1245" s="4" t="s">
        <v>106</v>
      </c>
      <c r="B1245" s="5" t="s">
        <v>107</v>
      </c>
      <c r="C1245" s="4" t="s">
        <v>11</v>
      </c>
      <c r="D1245" s="4" t="s">
        <v>12</v>
      </c>
      <c r="E1245" s="6">
        <v>0.6</v>
      </c>
      <c r="F1245" s="7">
        <v>21.79</v>
      </c>
      <c r="G1245" s="7">
        <v>13.074</v>
      </c>
    </row>
    <row r="1246" spans="1:7" ht="15" customHeight="1">
      <c r="A1246" s="4" t="s">
        <v>607</v>
      </c>
      <c r="B1246" s="5" t="s">
        <v>608</v>
      </c>
      <c r="C1246" s="4" t="s">
        <v>11</v>
      </c>
      <c r="D1246" s="4" t="s">
        <v>12</v>
      </c>
      <c r="E1246" s="6">
        <v>0.6</v>
      </c>
      <c r="F1246" s="7">
        <v>17.170000000000002</v>
      </c>
      <c r="G1246" s="7">
        <v>10.302</v>
      </c>
    </row>
    <row r="1247" spans="1:7" ht="15" customHeight="1">
      <c r="A1247" s="1"/>
      <c r="B1247" s="1"/>
      <c r="C1247" s="1"/>
      <c r="D1247" s="1"/>
      <c r="E1247" s="130" t="s">
        <v>21</v>
      </c>
      <c r="F1247" s="131"/>
      <c r="G1247" s="8">
        <v>23.37</v>
      </c>
    </row>
    <row r="1248" spans="1:7" ht="15" customHeight="1">
      <c r="A1248" s="1"/>
      <c r="B1248" s="1"/>
      <c r="C1248" s="1"/>
      <c r="D1248" s="1"/>
      <c r="E1248" s="132" t="s">
        <v>22</v>
      </c>
      <c r="F1248" s="133"/>
      <c r="G1248" s="2">
        <v>478.38</v>
      </c>
    </row>
    <row r="1249" spans="1:7" ht="9.9499999999999993" customHeight="1">
      <c r="A1249" s="1"/>
      <c r="B1249" s="1"/>
      <c r="C1249" s="134" t="s">
        <v>1</v>
      </c>
      <c r="D1249" s="135"/>
      <c r="E1249" s="1"/>
      <c r="F1249" s="1"/>
      <c r="G1249" s="1"/>
    </row>
    <row r="1250" spans="1:7" ht="20.100000000000001" customHeight="1">
      <c r="A1250" s="136" t="s">
        <v>655</v>
      </c>
      <c r="B1250" s="137"/>
      <c r="C1250" s="137"/>
      <c r="D1250" s="137"/>
      <c r="E1250" s="137"/>
      <c r="F1250" s="137"/>
      <c r="G1250" s="137"/>
    </row>
    <row r="1251" spans="1:7" ht="15" customHeight="1">
      <c r="A1251" s="128" t="s">
        <v>24</v>
      </c>
      <c r="B1251" s="129"/>
      <c r="C1251" s="3" t="s">
        <v>4</v>
      </c>
      <c r="D1251" s="3" t="s">
        <v>5</v>
      </c>
      <c r="E1251" s="3" t="s">
        <v>6</v>
      </c>
      <c r="F1251" s="3" t="s">
        <v>7</v>
      </c>
      <c r="G1251" s="3" t="s">
        <v>8</v>
      </c>
    </row>
    <row r="1252" spans="1:7" ht="27.95" customHeight="1">
      <c r="A1252" s="4" t="s">
        <v>656</v>
      </c>
      <c r="B1252" s="5" t="s">
        <v>657</v>
      </c>
      <c r="C1252" s="4" t="s">
        <v>11</v>
      </c>
      <c r="D1252" s="4" t="s">
        <v>52</v>
      </c>
      <c r="E1252" s="6">
        <v>3</v>
      </c>
      <c r="F1252" s="7">
        <v>0.49</v>
      </c>
      <c r="G1252" s="7">
        <v>1.47</v>
      </c>
    </row>
    <row r="1253" spans="1:7" ht="15" customHeight="1">
      <c r="A1253" s="4" t="s">
        <v>647</v>
      </c>
      <c r="B1253" s="5" t="s">
        <v>648</v>
      </c>
      <c r="C1253" s="4" t="s">
        <v>11</v>
      </c>
      <c r="D1253" s="4" t="s">
        <v>52</v>
      </c>
      <c r="E1253" s="6">
        <v>1</v>
      </c>
      <c r="F1253" s="7">
        <v>53.14</v>
      </c>
      <c r="G1253" s="7">
        <v>53.14</v>
      </c>
    </row>
    <row r="1254" spans="1:7" ht="15" customHeight="1">
      <c r="A1254" s="1"/>
      <c r="B1254" s="1"/>
      <c r="C1254" s="1"/>
      <c r="D1254" s="1"/>
      <c r="E1254" s="130" t="s">
        <v>38</v>
      </c>
      <c r="F1254" s="131"/>
      <c r="G1254" s="8">
        <v>54.61</v>
      </c>
    </row>
    <row r="1255" spans="1:7" ht="15" customHeight="1">
      <c r="A1255" s="128" t="s">
        <v>3</v>
      </c>
      <c r="B1255" s="129"/>
      <c r="C1255" s="3" t="s">
        <v>4</v>
      </c>
      <c r="D1255" s="3" t="s">
        <v>5</v>
      </c>
      <c r="E1255" s="3" t="s">
        <v>6</v>
      </c>
      <c r="F1255" s="3" t="s">
        <v>7</v>
      </c>
      <c r="G1255" s="3" t="s">
        <v>8</v>
      </c>
    </row>
    <row r="1256" spans="1:7" ht="15" customHeight="1">
      <c r="A1256" s="4" t="s">
        <v>607</v>
      </c>
      <c r="B1256" s="5" t="s">
        <v>608</v>
      </c>
      <c r="C1256" s="4" t="s">
        <v>11</v>
      </c>
      <c r="D1256" s="4" t="s">
        <v>12</v>
      </c>
      <c r="E1256" s="6">
        <v>0.105</v>
      </c>
      <c r="F1256" s="7">
        <v>17.170000000000002</v>
      </c>
      <c r="G1256" s="7">
        <v>1.8028500000000001</v>
      </c>
    </row>
    <row r="1257" spans="1:7" ht="15" customHeight="1">
      <c r="A1257" s="4" t="s">
        <v>106</v>
      </c>
      <c r="B1257" s="5" t="s">
        <v>107</v>
      </c>
      <c r="C1257" s="4" t="s">
        <v>11</v>
      </c>
      <c r="D1257" s="4" t="s">
        <v>12</v>
      </c>
      <c r="E1257" s="6">
        <v>0.105</v>
      </c>
      <c r="F1257" s="7">
        <v>21.79</v>
      </c>
      <c r="G1257" s="7">
        <v>2.2879499999999999</v>
      </c>
    </row>
    <row r="1258" spans="1:7" ht="15" customHeight="1">
      <c r="A1258" s="1"/>
      <c r="B1258" s="1"/>
      <c r="C1258" s="1"/>
      <c r="D1258" s="1"/>
      <c r="E1258" s="130" t="s">
        <v>21</v>
      </c>
      <c r="F1258" s="131"/>
      <c r="G1258" s="8">
        <v>4.09</v>
      </c>
    </row>
    <row r="1259" spans="1:7" ht="15" customHeight="1">
      <c r="A1259" s="1"/>
      <c r="B1259" s="1"/>
      <c r="C1259" s="1"/>
      <c r="D1259" s="1"/>
      <c r="E1259" s="132" t="s">
        <v>22</v>
      </c>
      <c r="F1259" s="133"/>
      <c r="G1259" s="2">
        <v>58.69</v>
      </c>
    </row>
    <row r="1260" spans="1:7" ht="9.9499999999999993" customHeight="1">
      <c r="A1260" s="1"/>
      <c r="B1260" s="1"/>
      <c r="C1260" s="134" t="s">
        <v>1</v>
      </c>
      <c r="D1260" s="135"/>
      <c r="E1260" s="1"/>
      <c r="F1260" s="1"/>
      <c r="G1260" s="1"/>
    </row>
    <row r="1261" spans="1:7" ht="20.100000000000001" customHeight="1">
      <c r="A1261" s="136" t="s">
        <v>658</v>
      </c>
      <c r="B1261" s="137"/>
      <c r="C1261" s="137"/>
      <c r="D1261" s="137"/>
      <c r="E1261" s="137"/>
      <c r="F1261" s="137"/>
      <c r="G1261" s="137"/>
    </row>
    <row r="1262" spans="1:7" ht="15" customHeight="1">
      <c r="A1262" s="128" t="s">
        <v>24</v>
      </c>
      <c r="B1262" s="129"/>
      <c r="C1262" s="3" t="s">
        <v>4</v>
      </c>
      <c r="D1262" s="3" t="s">
        <v>5</v>
      </c>
      <c r="E1262" s="3" t="s">
        <v>6</v>
      </c>
      <c r="F1262" s="3" t="s">
        <v>7</v>
      </c>
      <c r="G1262" s="3" t="s">
        <v>8</v>
      </c>
    </row>
    <row r="1263" spans="1:7" ht="27.95" customHeight="1">
      <c r="A1263" s="4" t="s">
        <v>659</v>
      </c>
      <c r="B1263" s="5" t="s">
        <v>660</v>
      </c>
      <c r="C1263" s="4" t="s">
        <v>11</v>
      </c>
      <c r="D1263" s="4" t="s">
        <v>52</v>
      </c>
      <c r="E1263" s="6">
        <v>1</v>
      </c>
      <c r="F1263" s="7">
        <v>0.63</v>
      </c>
      <c r="G1263" s="7">
        <v>0.63</v>
      </c>
    </row>
    <row r="1264" spans="1:7" ht="15" customHeight="1">
      <c r="A1264" s="4" t="s">
        <v>661</v>
      </c>
      <c r="B1264" s="5" t="s">
        <v>662</v>
      </c>
      <c r="C1264" s="4" t="s">
        <v>11</v>
      </c>
      <c r="D1264" s="4" t="s">
        <v>52</v>
      </c>
      <c r="E1264" s="6">
        <v>1</v>
      </c>
      <c r="F1264" s="7">
        <v>7.56</v>
      </c>
      <c r="G1264" s="7">
        <v>7.56</v>
      </c>
    </row>
    <row r="1265" spans="1:7" ht="15" customHeight="1">
      <c r="A1265" s="1"/>
      <c r="B1265" s="1"/>
      <c r="C1265" s="1"/>
      <c r="D1265" s="1"/>
      <c r="E1265" s="130" t="s">
        <v>38</v>
      </c>
      <c r="F1265" s="131"/>
      <c r="G1265" s="8">
        <v>8.19</v>
      </c>
    </row>
    <row r="1266" spans="1:7" ht="15" customHeight="1">
      <c r="A1266" s="128" t="s">
        <v>3</v>
      </c>
      <c r="B1266" s="129"/>
      <c r="C1266" s="3" t="s">
        <v>4</v>
      </c>
      <c r="D1266" s="3" t="s">
        <v>5</v>
      </c>
      <c r="E1266" s="3" t="s">
        <v>6</v>
      </c>
      <c r="F1266" s="3" t="s">
        <v>7</v>
      </c>
      <c r="G1266" s="3" t="s">
        <v>8</v>
      </c>
    </row>
    <row r="1267" spans="1:7" ht="15" customHeight="1">
      <c r="A1267" s="4" t="s">
        <v>607</v>
      </c>
      <c r="B1267" s="5" t="s">
        <v>608</v>
      </c>
      <c r="C1267" s="4" t="s">
        <v>11</v>
      </c>
      <c r="D1267" s="4" t="s">
        <v>12</v>
      </c>
      <c r="E1267" s="6">
        <v>6.6000000000000003E-2</v>
      </c>
      <c r="F1267" s="7">
        <v>17.170000000000002</v>
      </c>
      <c r="G1267" s="7">
        <v>1.1332199999999999</v>
      </c>
    </row>
    <row r="1268" spans="1:7" ht="15" customHeight="1">
      <c r="A1268" s="4" t="s">
        <v>106</v>
      </c>
      <c r="B1268" s="5" t="s">
        <v>107</v>
      </c>
      <c r="C1268" s="4" t="s">
        <v>11</v>
      </c>
      <c r="D1268" s="4" t="s">
        <v>12</v>
      </c>
      <c r="E1268" s="6">
        <v>6.6000000000000003E-2</v>
      </c>
      <c r="F1268" s="7">
        <v>21.79</v>
      </c>
      <c r="G1268" s="7">
        <v>1.43814</v>
      </c>
    </row>
    <row r="1269" spans="1:7" ht="15" customHeight="1">
      <c r="A1269" s="1"/>
      <c r="B1269" s="1"/>
      <c r="C1269" s="1"/>
      <c r="D1269" s="1"/>
      <c r="E1269" s="130" t="s">
        <v>21</v>
      </c>
      <c r="F1269" s="131"/>
      <c r="G1269" s="8">
        <v>2.57</v>
      </c>
    </row>
    <row r="1270" spans="1:7" ht="15" customHeight="1">
      <c r="A1270" s="1"/>
      <c r="B1270" s="1"/>
      <c r="C1270" s="1"/>
      <c r="D1270" s="1"/>
      <c r="E1270" s="132" t="s">
        <v>22</v>
      </c>
      <c r="F1270" s="133"/>
      <c r="G1270" s="2">
        <v>10.75</v>
      </c>
    </row>
    <row r="1271" spans="1:7" ht="9.9499999999999993" customHeight="1">
      <c r="A1271" s="1"/>
      <c r="B1271" s="1"/>
      <c r="C1271" s="134" t="s">
        <v>1</v>
      </c>
      <c r="D1271" s="135"/>
      <c r="E1271" s="1"/>
      <c r="F1271" s="1"/>
      <c r="G1271" s="1"/>
    </row>
    <row r="1272" spans="1:7" ht="20.100000000000001" customHeight="1">
      <c r="A1272" s="136" t="s">
        <v>663</v>
      </c>
      <c r="B1272" s="137"/>
      <c r="C1272" s="137"/>
      <c r="D1272" s="137"/>
      <c r="E1272" s="137"/>
      <c r="F1272" s="137"/>
      <c r="G1272" s="137"/>
    </row>
    <row r="1273" spans="1:7" ht="15" customHeight="1">
      <c r="A1273" s="128" t="s">
        <v>24</v>
      </c>
      <c r="B1273" s="129"/>
      <c r="C1273" s="3" t="s">
        <v>4</v>
      </c>
      <c r="D1273" s="3" t="s">
        <v>5</v>
      </c>
      <c r="E1273" s="3" t="s">
        <v>6</v>
      </c>
      <c r="F1273" s="3" t="s">
        <v>7</v>
      </c>
      <c r="G1273" s="3" t="s">
        <v>8</v>
      </c>
    </row>
    <row r="1274" spans="1:7" ht="27.95" customHeight="1">
      <c r="A1274" s="4" t="s">
        <v>659</v>
      </c>
      <c r="B1274" s="5" t="s">
        <v>660</v>
      </c>
      <c r="C1274" s="4" t="s">
        <v>11</v>
      </c>
      <c r="D1274" s="4" t="s">
        <v>52</v>
      </c>
      <c r="E1274" s="6">
        <v>1</v>
      </c>
      <c r="F1274" s="7">
        <v>0.63</v>
      </c>
      <c r="G1274" s="7">
        <v>0.63</v>
      </c>
    </row>
    <row r="1275" spans="1:7" ht="15" customHeight="1">
      <c r="A1275" s="4" t="s">
        <v>661</v>
      </c>
      <c r="B1275" s="5" t="s">
        <v>662</v>
      </c>
      <c r="C1275" s="4" t="s">
        <v>11</v>
      </c>
      <c r="D1275" s="4" t="s">
        <v>52</v>
      </c>
      <c r="E1275" s="6">
        <v>1</v>
      </c>
      <c r="F1275" s="7">
        <v>7.56</v>
      </c>
      <c r="G1275" s="7">
        <v>7.56</v>
      </c>
    </row>
    <row r="1276" spans="1:7" ht="15" customHeight="1">
      <c r="A1276" s="1"/>
      <c r="B1276" s="1"/>
      <c r="C1276" s="1"/>
      <c r="D1276" s="1"/>
      <c r="E1276" s="130" t="s">
        <v>38</v>
      </c>
      <c r="F1276" s="131"/>
      <c r="G1276" s="8">
        <v>8.19</v>
      </c>
    </row>
    <row r="1277" spans="1:7" ht="15" customHeight="1">
      <c r="A1277" s="128" t="s">
        <v>3</v>
      </c>
      <c r="B1277" s="129"/>
      <c r="C1277" s="3" t="s">
        <v>4</v>
      </c>
      <c r="D1277" s="3" t="s">
        <v>5</v>
      </c>
      <c r="E1277" s="3" t="s">
        <v>6</v>
      </c>
      <c r="F1277" s="3" t="s">
        <v>7</v>
      </c>
      <c r="G1277" s="3" t="s">
        <v>8</v>
      </c>
    </row>
    <row r="1278" spans="1:7" ht="15" customHeight="1">
      <c r="A1278" s="4" t="s">
        <v>607</v>
      </c>
      <c r="B1278" s="5" t="s">
        <v>608</v>
      </c>
      <c r="C1278" s="4" t="s">
        <v>11</v>
      </c>
      <c r="D1278" s="4" t="s">
        <v>12</v>
      </c>
      <c r="E1278" s="6">
        <v>6.6000000000000003E-2</v>
      </c>
      <c r="F1278" s="7">
        <v>17.170000000000002</v>
      </c>
      <c r="G1278" s="7">
        <v>1.1332199999999999</v>
      </c>
    </row>
    <row r="1279" spans="1:7" ht="15" customHeight="1">
      <c r="A1279" s="4" t="s">
        <v>106</v>
      </c>
      <c r="B1279" s="5" t="s">
        <v>107</v>
      </c>
      <c r="C1279" s="4" t="s">
        <v>11</v>
      </c>
      <c r="D1279" s="4" t="s">
        <v>12</v>
      </c>
      <c r="E1279" s="6">
        <v>6.6000000000000003E-2</v>
      </c>
      <c r="F1279" s="7">
        <v>21.79</v>
      </c>
      <c r="G1279" s="7">
        <v>1.43814</v>
      </c>
    </row>
    <row r="1280" spans="1:7" ht="15" customHeight="1">
      <c r="A1280" s="1"/>
      <c r="B1280" s="1"/>
      <c r="C1280" s="1"/>
      <c r="D1280" s="1"/>
      <c r="E1280" s="130" t="s">
        <v>21</v>
      </c>
      <c r="F1280" s="131"/>
      <c r="G1280" s="8">
        <v>2.57</v>
      </c>
    </row>
    <row r="1281" spans="1:7" ht="15" customHeight="1">
      <c r="A1281" s="1"/>
      <c r="B1281" s="1"/>
      <c r="C1281" s="1"/>
      <c r="D1281" s="1"/>
      <c r="E1281" s="132" t="s">
        <v>22</v>
      </c>
      <c r="F1281" s="133"/>
      <c r="G1281" s="2">
        <v>10.75</v>
      </c>
    </row>
    <row r="1282" spans="1:7" ht="9.9499999999999993" customHeight="1">
      <c r="A1282" s="1"/>
      <c r="B1282" s="1"/>
      <c r="C1282" s="134" t="s">
        <v>1</v>
      </c>
      <c r="D1282" s="135"/>
      <c r="E1282" s="1"/>
      <c r="F1282" s="1"/>
      <c r="G1282" s="1"/>
    </row>
    <row r="1283" spans="1:7" ht="20.100000000000001" customHeight="1">
      <c r="A1283" s="136" t="s">
        <v>664</v>
      </c>
      <c r="B1283" s="137"/>
      <c r="C1283" s="137"/>
      <c r="D1283" s="137"/>
      <c r="E1283" s="137"/>
      <c r="F1283" s="137"/>
      <c r="G1283" s="137"/>
    </row>
    <row r="1284" spans="1:7" ht="15" customHeight="1">
      <c r="A1284" s="128" t="s">
        <v>24</v>
      </c>
      <c r="B1284" s="129"/>
      <c r="C1284" s="3" t="s">
        <v>4</v>
      </c>
      <c r="D1284" s="3" t="s">
        <v>5</v>
      </c>
      <c r="E1284" s="3" t="s">
        <v>6</v>
      </c>
      <c r="F1284" s="3" t="s">
        <v>7</v>
      </c>
      <c r="G1284" s="3" t="s">
        <v>8</v>
      </c>
    </row>
    <row r="1285" spans="1:7" ht="27.95" customHeight="1">
      <c r="A1285" s="4" t="s">
        <v>656</v>
      </c>
      <c r="B1285" s="5" t="s">
        <v>657</v>
      </c>
      <c r="C1285" s="4" t="s">
        <v>11</v>
      </c>
      <c r="D1285" s="4" t="s">
        <v>52</v>
      </c>
      <c r="E1285" s="6">
        <v>1</v>
      </c>
      <c r="F1285" s="7">
        <v>0.49</v>
      </c>
      <c r="G1285" s="7">
        <v>0.49</v>
      </c>
    </row>
    <row r="1286" spans="1:7" ht="15" customHeight="1">
      <c r="A1286" s="4" t="s">
        <v>661</v>
      </c>
      <c r="B1286" s="5" t="s">
        <v>662</v>
      </c>
      <c r="C1286" s="4" t="s">
        <v>11</v>
      </c>
      <c r="D1286" s="4" t="s">
        <v>52</v>
      </c>
      <c r="E1286" s="6">
        <v>1</v>
      </c>
      <c r="F1286" s="7">
        <v>7.56</v>
      </c>
      <c r="G1286" s="7">
        <v>7.56</v>
      </c>
    </row>
    <row r="1287" spans="1:7" ht="15" customHeight="1">
      <c r="A1287" s="1"/>
      <c r="B1287" s="1"/>
      <c r="C1287" s="1"/>
      <c r="D1287" s="1"/>
      <c r="E1287" s="130" t="s">
        <v>38</v>
      </c>
      <c r="F1287" s="131"/>
      <c r="G1287" s="8">
        <v>8.0500000000000007</v>
      </c>
    </row>
    <row r="1288" spans="1:7" ht="15" customHeight="1">
      <c r="A1288" s="128" t="s">
        <v>3</v>
      </c>
      <c r="B1288" s="129"/>
      <c r="C1288" s="3" t="s">
        <v>4</v>
      </c>
      <c r="D1288" s="3" t="s">
        <v>5</v>
      </c>
      <c r="E1288" s="3" t="s">
        <v>6</v>
      </c>
      <c r="F1288" s="3" t="s">
        <v>7</v>
      </c>
      <c r="G1288" s="3" t="s">
        <v>8</v>
      </c>
    </row>
    <row r="1289" spans="1:7" ht="15" customHeight="1">
      <c r="A1289" s="4" t="s">
        <v>607</v>
      </c>
      <c r="B1289" s="5" t="s">
        <v>608</v>
      </c>
      <c r="C1289" s="4" t="s">
        <v>11</v>
      </c>
      <c r="D1289" s="4" t="s">
        <v>12</v>
      </c>
      <c r="E1289" s="6">
        <v>3.5000000000000003E-2</v>
      </c>
      <c r="F1289" s="7">
        <v>17.170000000000002</v>
      </c>
      <c r="G1289" s="7">
        <v>0.60094999999999998</v>
      </c>
    </row>
    <row r="1290" spans="1:7" ht="15" customHeight="1">
      <c r="A1290" s="4" t="s">
        <v>106</v>
      </c>
      <c r="B1290" s="5" t="s">
        <v>107</v>
      </c>
      <c r="C1290" s="4" t="s">
        <v>11</v>
      </c>
      <c r="D1290" s="4" t="s">
        <v>12</v>
      </c>
      <c r="E1290" s="6">
        <v>3.5000000000000003E-2</v>
      </c>
      <c r="F1290" s="7">
        <v>21.79</v>
      </c>
      <c r="G1290" s="7">
        <v>0.76265000000000005</v>
      </c>
    </row>
    <row r="1291" spans="1:7" ht="15" customHeight="1">
      <c r="A1291" s="1"/>
      <c r="B1291" s="1"/>
      <c r="C1291" s="1"/>
      <c r="D1291" s="1"/>
      <c r="E1291" s="130" t="s">
        <v>21</v>
      </c>
      <c r="F1291" s="131"/>
      <c r="G1291" s="8">
        <v>1.36</v>
      </c>
    </row>
    <row r="1292" spans="1:7" ht="15" customHeight="1">
      <c r="A1292" s="1"/>
      <c r="B1292" s="1"/>
      <c r="C1292" s="1"/>
      <c r="D1292" s="1"/>
      <c r="E1292" s="132" t="s">
        <v>22</v>
      </c>
      <c r="F1292" s="133"/>
      <c r="G1292" s="2">
        <v>9.41</v>
      </c>
    </row>
    <row r="1293" spans="1:7" ht="9.9499999999999993" customHeight="1">
      <c r="A1293" s="1"/>
      <c r="B1293" s="1"/>
      <c r="C1293" s="134" t="s">
        <v>1</v>
      </c>
      <c r="D1293" s="135"/>
      <c r="E1293" s="1"/>
      <c r="F1293" s="1"/>
      <c r="G1293" s="1"/>
    </row>
    <row r="1294" spans="1:7" ht="20.100000000000001" customHeight="1">
      <c r="A1294" s="136" t="s">
        <v>665</v>
      </c>
      <c r="B1294" s="137"/>
      <c r="C1294" s="137"/>
      <c r="D1294" s="137"/>
      <c r="E1294" s="137"/>
      <c r="F1294" s="137"/>
      <c r="G1294" s="137"/>
    </row>
    <row r="1295" spans="1:7" ht="15" customHeight="1">
      <c r="A1295" s="128" t="s">
        <v>24</v>
      </c>
      <c r="B1295" s="129"/>
      <c r="C1295" s="3" t="s">
        <v>4</v>
      </c>
      <c r="D1295" s="3" t="s">
        <v>5</v>
      </c>
      <c r="E1295" s="3" t="s">
        <v>6</v>
      </c>
      <c r="F1295" s="3" t="s">
        <v>7</v>
      </c>
      <c r="G1295" s="3" t="s">
        <v>8</v>
      </c>
    </row>
    <row r="1296" spans="1:7" ht="27.95" customHeight="1">
      <c r="A1296" s="4" t="s">
        <v>656</v>
      </c>
      <c r="B1296" s="5" t="s">
        <v>657</v>
      </c>
      <c r="C1296" s="4" t="s">
        <v>11</v>
      </c>
      <c r="D1296" s="4" t="s">
        <v>52</v>
      </c>
      <c r="E1296" s="6">
        <v>1</v>
      </c>
      <c r="F1296" s="7">
        <v>0.49</v>
      </c>
      <c r="G1296" s="7">
        <v>0.49</v>
      </c>
    </row>
    <row r="1297" spans="1:7" ht="15" customHeight="1">
      <c r="A1297" s="4" t="s">
        <v>661</v>
      </c>
      <c r="B1297" s="5" t="s">
        <v>662</v>
      </c>
      <c r="C1297" s="4" t="s">
        <v>11</v>
      </c>
      <c r="D1297" s="4" t="s">
        <v>52</v>
      </c>
      <c r="E1297" s="6">
        <v>1</v>
      </c>
      <c r="F1297" s="7">
        <v>7.56</v>
      </c>
      <c r="G1297" s="7">
        <v>7.56</v>
      </c>
    </row>
    <row r="1298" spans="1:7" ht="15" customHeight="1">
      <c r="A1298" s="1"/>
      <c r="B1298" s="1"/>
      <c r="C1298" s="1"/>
      <c r="D1298" s="1"/>
      <c r="E1298" s="130" t="s">
        <v>38</v>
      </c>
      <c r="F1298" s="131"/>
      <c r="G1298" s="8">
        <v>8.0500000000000007</v>
      </c>
    </row>
    <row r="1299" spans="1:7" ht="15" customHeight="1">
      <c r="A1299" s="128" t="s">
        <v>3</v>
      </c>
      <c r="B1299" s="129"/>
      <c r="C1299" s="3" t="s">
        <v>4</v>
      </c>
      <c r="D1299" s="3" t="s">
        <v>5</v>
      </c>
      <c r="E1299" s="3" t="s">
        <v>6</v>
      </c>
      <c r="F1299" s="3" t="s">
        <v>7</v>
      </c>
      <c r="G1299" s="3" t="s">
        <v>8</v>
      </c>
    </row>
    <row r="1300" spans="1:7" ht="15" customHeight="1">
      <c r="A1300" s="4" t="s">
        <v>607</v>
      </c>
      <c r="B1300" s="5" t="s">
        <v>608</v>
      </c>
      <c r="C1300" s="4" t="s">
        <v>11</v>
      </c>
      <c r="D1300" s="4" t="s">
        <v>12</v>
      </c>
      <c r="E1300" s="6">
        <v>4.8000000000000001E-2</v>
      </c>
      <c r="F1300" s="7">
        <v>17.170000000000002</v>
      </c>
      <c r="G1300" s="7">
        <v>0.82416</v>
      </c>
    </row>
    <row r="1301" spans="1:7" ht="15" customHeight="1">
      <c r="A1301" s="4" t="s">
        <v>106</v>
      </c>
      <c r="B1301" s="5" t="s">
        <v>107</v>
      </c>
      <c r="C1301" s="4" t="s">
        <v>11</v>
      </c>
      <c r="D1301" s="4" t="s">
        <v>12</v>
      </c>
      <c r="E1301" s="6">
        <v>4.8000000000000001E-2</v>
      </c>
      <c r="F1301" s="7">
        <v>21.79</v>
      </c>
      <c r="G1301" s="7">
        <v>1.04592</v>
      </c>
    </row>
    <row r="1302" spans="1:7" ht="15" customHeight="1">
      <c r="A1302" s="1"/>
      <c r="B1302" s="1"/>
      <c r="C1302" s="1"/>
      <c r="D1302" s="1"/>
      <c r="E1302" s="130" t="s">
        <v>21</v>
      </c>
      <c r="F1302" s="131"/>
      <c r="G1302" s="8">
        <v>1.87</v>
      </c>
    </row>
    <row r="1303" spans="1:7" ht="15" customHeight="1">
      <c r="A1303" s="1"/>
      <c r="B1303" s="1"/>
      <c r="C1303" s="1"/>
      <c r="D1303" s="1"/>
      <c r="E1303" s="132" t="s">
        <v>22</v>
      </c>
      <c r="F1303" s="133"/>
      <c r="G1303" s="2">
        <v>9.91</v>
      </c>
    </row>
    <row r="1304" spans="1:7" ht="9.9499999999999993" customHeight="1">
      <c r="A1304" s="1"/>
      <c r="B1304" s="1"/>
      <c r="C1304" s="134" t="s">
        <v>1</v>
      </c>
      <c r="D1304" s="135"/>
      <c r="E1304" s="1"/>
      <c r="F1304" s="1"/>
      <c r="G1304" s="1"/>
    </row>
    <row r="1305" spans="1:7" ht="20.100000000000001" customHeight="1">
      <c r="A1305" s="136" t="s">
        <v>666</v>
      </c>
      <c r="B1305" s="137"/>
      <c r="C1305" s="137"/>
      <c r="D1305" s="137"/>
      <c r="E1305" s="137"/>
      <c r="F1305" s="137"/>
      <c r="G1305" s="137"/>
    </row>
    <row r="1306" spans="1:7" ht="15" customHeight="1">
      <c r="A1306" s="128" t="s">
        <v>667</v>
      </c>
      <c r="B1306" s="129"/>
      <c r="C1306" s="3" t="s">
        <v>4</v>
      </c>
      <c r="D1306" s="3" t="s">
        <v>5</v>
      </c>
      <c r="E1306" s="3" t="s">
        <v>6</v>
      </c>
      <c r="F1306" s="3" t="s">
        <v>7</v>
      </c>
      <c r="G1306" s="3" t="s">
        <v>8</v>
      </c>
    </row>
    <row r="1307" spans="1:7" ht="20.100000000000001" customHeight="1">
      <c r="A1307" s="4" t="s">
        <v>668</v>
      </c>
      <c r="B1307" s="5" t="s">
        <v>669</v>
      </c>
      <c r="C1307" s="4" t="s">
        <v>11</v>
      </c>
      <c r="D1307" s="4" t="s">
        <v>52</v>
      </c>
      <c r="E1307" s="6">
        <v>1</v>
      </c>
      <c r="F1307" s="7">
        <v>116.51</v>
      </c>
      <c r="G1307" s="7">
        <v>116.51</v>
      </c>
    </row>
    <row r="1308" spans="1:7" ht="15" customHeight="1">
      <c r="A1308" s="1"/>
      <c r="B1308" s="1"/>
      <c r="C1308" s="1"/>
      <c r="D1308" s="1"/>
      <c r="E1308" s="130" t="s">
        <v>670</v>
      </c>
      <c r="F1308" s="131"/>
      <c r="G1308" s="8">
        <v>116.51</v>
      </c>
    </row>
    <row r="1309" spans="1:7" ht="15" customHeight="1">
      <c r="A1309" s="128" t="s">
        <v>24</v>
      </c>
      <c r="B1309" s="129"/>
      <c r="C1309" s="3" t="s">
        <v>4</v>
      </c>
      <c r="D1309" s="3" t="s">
        <v>5</v>
      </c>
      <c r="E1309" s="3" t="s">
        <v>6</v>
      </c>
      <c r="F1309" s="3" t="s">
        <v>7</v>
      </c>
      <c r="G1309" s="3" t="s">
        <v>8</v>
      </c>
    </row>
    <row r="1310" spans="1:7" ht="27.95" customHeight="1">
      <c r="A1310" s="4" t="s">
        <v>656</v>
      </c>
      <c r="B1310" s="5" t="s">
        <v>657</v>
      </c>
      <c r="C1310" s="4" t="s">
        <v>11</v>
      </c>
      <c r="D1310" s="4" t="s">
        <v>52</v>
      </c>
      <c r="E1310" s="6">
        <v>3</v>
      </c>
      <c r="F1310" s="7">
        <v>0.49</v>
      </c>
      <c r="G1310" s="7">
        <v>1.47</v>
      </c>
    </row>
    <row r="1311" spans="1:7" ht="15" customHeight="1">
      <c r="A1311" s="1"/>
      <c r="B1311" s="1"/>
      <c r="C1311" s="1"/>
      <c r="D1311" s="1"/>
      <c r="E1311" s="130" t="s">
        <v>38</v>
      </c>
      <c r="F1311" s="131"/>
      <c r="G1311" s="8">
        <v>1.47</v>
      </c>
    </row>
    <row r="1312" spans="1:7" ht="15" customHeight="1">
      <c r="A1312" s="128" t="s">
        <v>3</v>
      </c>
      <c r="B1312" s="129"/>
      <c r="C1312" s="3" t="s">
        <v>4</v>
      </c>
      <c r="D1312" s="3" t="s">
        <v>5</v>
      </c>
      <c r="E1312" s="3" t="s">
        <v>6</v>
      </c>
      <c r="F1312" s="3" t="s">
        <v>7</v>
      </c>
      <c r="G1312" s="3" t="s">
        <v>8</v>
      </c>
    </row>
    <row r="1313" spans="1:7" ht="15" customHeight="1">
      <c r="A1313" s="4" t="s">
        <v>607</v>
      </c>
      <c r="B1313" s="5" t="s">
        <v>608</v>
      </c>
      <c r="C1313" s="4" t="s">
        <v>11</v>
      </c>
      <c r="D1313" s="4" t="s">
        <v>12</v>
      </c>
      <c r="E1313" s="6">
        <v>0.105</v>
      </c>
      <c r="F1313" s="7">
        <v>17.170000000000002</v>
      </c>
      <c r="G1313" s="7">
        <v>1.8028500000000001</v>
      </c>
    </row>
    <row r="1314" spans="1:7" ht="15" customHeight="1">
      <c r="A1314" s="4" t="s">
        <v>106</v>
      </c>
      <c r="B1314" s="5" t="s">
        <v>107</v>
      </c>
      <c r="C1314" s="4" t="s">
        <v>11</v>
      </c>
      <c r="D1314" s="4" t="s">
        <v>12</v>
      </c>
      <c r="E1314" s="6">
        <v>0.105</v>
      </c>
      <c r="F1314" s="7">
        <v>21.79</v>
      </c>
      <c r="G1314" s="7">
        <v>2.2879499999999999</v>
      </c>
    </row>
    <row r="1315" spans="1:7" ht="15" customHeight="1">
      <c r="A1315" s="1"/>
      <c r="B1315" s="1"/>
      <c r="C1315" s="1"/>
      <c r="D1315" s="1"/>
      <c r="E1315" s="130" t="s">
        <v>21</v>
      </c>
      <c r="F1315" s="131"/>
      <c r="G1315" s="8">
        <v>4.09</v>
      </c>
    </row>
    <row r="1316" spans="1:7" ht="15" customHeight="1">
      <c r="A1316" s="1"/>
      <c r="B1316" s="1"/>
      <c r="C1316" s="1"/>
      <c r="D1316" s="1"/>
      <c r="E1316" s="132" t="s">
        <v>22</v>
      </c>
      <c r="F1316" s="133"/>
      <c r="G1316" s="2">
        <v>122.07</v>
      </c>
    </row>
    <row r="1317" spans="1:7" ht="9.9499999999999993" customHeight="1">
      <c r="A1317" s="1"/>
      <c r="B1317" s="1"/>
      <c r="C1317" s="134" t="s">
        <v>1</v>
      </c>
      <c r="D1317" s="135"/>
      <c r="E1317" s="1"/>
      <c r="F1317" s="1"/>
      <c r="G1317" s="1"/>
    </row>
    <row r="1318" spans="1:7" ht="20.100000000000001" customHeight="1">
      <c r="A1318" s="136" t="s">
        <v>671</v>
      </c>
      <c r="B1318" s="137"/>
      <c r="C1318" s="137"/>
      <c r="D1318" s="137"/>
      <c r="E1318" s="137"/>
      <c r="F1318" s="137"/>
      <c r="G1318" s="137"/>
    </row>
    <row r="1319" spans="1:7" ht="15" customHeight="1">
      <c r="A1319" s="128" t="s">
        <v>24</v>
      </c>
      <c r="B1319" s="129"/>
      <c r="C1319" s="3" t="s">
        <v>4</v>
      </c>
      <c r="D1319" s="3" t="s">
        <v>5</v>
      </c>
      <c r="E1319" s="3" t="s">
        <v>6</v>
      </c>
      <c r="F1319" s="3" t="s">
        <v>7</v>
      </c>
      <c r="G1319" s="3" t="s">
        <v>8</v>
      </c>
    </row>
    <row r="1320" spans="1:7" ht="20.100000000000001" customHeight="1">
      <c r="A1320" s="4" t="s">
        <v>672</v>
      </c>
      <c r="B1320" s="5" t="s">
        <v>673</v>
      </c>
      <c r="C1320" s="4" t="s">
        <v>64</v>
      </c>
      <c r="D1320" s="4" t="s">
        <v>75</v>
      </c>
      <c r="E1320" s="6">
        <v>1</v>
      </c>
      <c r="F1320" s="7">
        <v>105</v>
      </c>
      <c r="G1320" s="7">
        <v>105</v>
      </c>
    </row>
    <row r="1321" spans="1:7" ht="15" customHeight="1">
      <c r="A1321" s="1"/>
      <c r="B1321" s="1"/>
      <c r="C1321" s="1"/>
      <c r="D1321" s="1"/>
      <c r="E1321" s="130" t="s">
        <v>38</v>
      </c>
      <c r="F1321" s="131"/>
      <c r="G1321" s="8">
        <v>105</v>
      </c>
    </row>
    <row r="1322" spans="1:7" ht="15" customHeight="1">
      <c r="A1322" s="128" t="s">
        <v>3</v>
      </c>
      <c r="B1322" s="129"/>
      <c r="C1322" s="3" t="s">
        <v>4</v>
      </c>
      <c r="D1322" s="3" t="s">
        <v>5</v>
      </c>
      <c r="E1322" s="3" t="s">
        <v>6</v>
      </c>
      <c r="F1322" s="3" t="s">
        <v>7</v>
      </c>
      <c r="G1322" s="3" t="s">
        <v>8</v>
      </c>
    </row>
    <row r="1323" spans="1:7" ht="15" customHeight="1">
      <c r="A1323" s="4" t="s">
        <v>106</v>
      </c>
      <c r="B1323" s="5" t="s">
        <v>107</v>
      </c>
      <c r="C1323" s="4" t="s">
        <v>11</v>
      </c>
      <c r="D1323" s="4" t="s">
        <v>12</v>
      </c>
      <c r="E1323" s="6">
        <v>0.3</v>
      </c>
      <c r="F1323" s="7">
        <v>21.79</v>
      </c>
      <c r="G1323" s="7">
        <v>6.5369999999999999</v>
      </c>
    </row>
    <row r="1324" spans="1:7" ht="15" customHeight="1">
      <c r="A1324" s="4" t="s">
        <v>9</v>
      </c>
      <c r="B1324" s="5" t="s">
        <v>10</v>
      </c>
      <c r="C1324" s="4" t="s">
        <v>11</v>
      </c>
      <c r="D1324" s="4" t="s">
        <v>12</v>
      </c>
      <c r="E1324" s="6">
        <v>0</v>
      </c>
      <c r="F1324" s="7">
        <v>15.24</v>
      </c>
      <c r="G1324" s="7">
        <v>0</v>
      </c>
    </row>
    <row r="1325" spans="1:7" ht="15" customHeight="1">
      <c r="A1325" s="1"/>
      <c r="B1325" s="1"/>
      <c r="C1325" s="1"/>
      <c r="D1325" s="1"/>
      <c r="E1325" s="130" t="s">
        <v>21</v>
      </c>
      <c r="F1325" s="131"/>
      <c r="G1325" s="8">
        <v>6.54</v>
      </c>
    </row>
    <row r="1326" spans="1:7" ht="15" customHeight="1">
      <c r="A1326" s="1"/>
      <c r="B1326" s="1"/>
      <c r="C1326" s="1"/>
      <c r="D1326" s="1"/>
      <c r="E1326" s="132" t="s">
        <v>22</v>
      </c>
      <c r="F1326" s="133"/>
      <c r="G1326" s="2">
        <v>111.54</v>
      </c>
    </row>
    <row r="1327" spans="1:7" ht="9.9499999999999993" customHeight="1">
      <c r="A1327" s="1"/>
      <c r="B1327" s="1"/>
      <c r="C1327" s="134" t="s">
        <v>1</v>
      </c>
      <c r="D1327" s="135"/>
      <c r="E1327" s="1"/>
      <c r="F1327" s="1"/>
      <c r="G1327" s="1"/>
    </row>
    <row r="1328" spans="1:7" ht="20.100000000000001" customHeight="1">
      <c r="A1328" s="136" t="s">
        <v>674</v>
      </c>
      <c r="B1328" s="137"/>
      <c r="C1328" s="137"/>
      <c r="D1328" s="137"/>
      <c r="E1328" s="137"/>
      <c r="F1328" s="137"/>
      <c r="G1328" s="137"/>
    </row>
    <row r="1329" spans="1:7" ht="15" customHeight="1">
      <c r="A1329" s="128" t="s">
        <v>24</v>
      </c>
      <c r="B1329" s="129"/>
      <c r="C1329" s="3" t="s">
        <v>4</v>
      </c>
      <c r="D1329" s="3" t="s">
        <v>5</v>
      </c>
      <c r="E1329" s="3" t="s">
        <v>6</v>
      </c>
      <c r="F1329" s="3" t="s">
        <v>7</v>
      </c>
      <c r="G1329" s="3" t="s">
        <v>8</v>
      </c>
    </row>
    <row r="1330" spans="1:7" ht="20.100000000000001" customHeight="1">
      <c r="A1330" s="4" t="s">
        <v>675</v>
      </c>
      <c r="B1330" s="5" t="s">
        <v>676</v>
      </c>
      <c r="C1330" s="4" t="s">
        <v>64</v>
      </c>
      <c r="D1330" s="4" t="s">
        <v>65</v>
      </c>
      <c r="E1330" s="6">
        <v>1</v>
      </c>
      <c r="F1330" s="7">
        <v>20.37</v>
      </c>
      <c r="G1330" s="7">
        <v>20.37</v>
      </c>
    </row>
    <row r="1331" spans="1:7" ht="15" customHeight="1">
      <c r="A1331" s="4" t="s">
        <v>677</v>
      </c>
      <c r="B1331" s="5" t="s">
        <v>678</v>
      </c>
      <c r="C1331" s="4" t="s">
        <v>64</v>
      </c>
      <c r="D1331" s="4" t="s">
        <v>679</v>
      </c>
      <c r="E1331" s="6">
        <v>0.6</v>
      </c>
      <c r="F1331" s="7">
        <v>3.85</v>
      </c>
      <c r="G1331" s="7">
        <v>2.31</v>
      </c>
    </row>
    <row r="1332" spans="1:7" ht="15" customHeight="1">
      <c r="A1332" s="1"/>
      <c r="B1332" s="1"/>
      <c r="C1332" s="1"/>
      <c r="D1332" s="1"/>
      <c r="E1332" s="130" t="s">
        <v>38</v>
      </c>
      <c r="F1332" s="131"/>
      <c r="G1332" s="8">
        <v>22.68</v>
      </c>
    </row>
    <row r="1333" spans="1:7" ht="15" customHeight="1">
      <c r="A1333" s="128" t="s">
        <v>3</v>
      </c>
      <c r="B1333" s="129"/>
      <c r="C1333" s="3" t="s">
        <v>4</v>
      </c>
      <c r="D1333" s="3" t="s">
        <v>5</v>
      </c>
      <c r="E1333" s="3" t="s">
        <v>6</v>
      </c>
      <c r="F1333" s="3" t="s">
        <v>7</v>
      </c>
      <c r="G1333" s="3" t="s">
        <v>8</v>
      </c>
    </row>
    <row r="1334" spans="1:7" ht="15" customHeight="1">
      <c r="A1334" s="4" t="s">
        <v>106</v>
      </c>
      <c r="B1334" s="5" t="s">
        <v>107</v>
      </c>
      <c r="C1334" s="4" t="s">
        <v>11</v>
      </c>
      <c r="D1334" s="4" t="s">
        <v>12</v>
      </c>
      <c r="E1334" s="6">
        <v>0.3</v>
      </c>
      <c r="F1334" s="7">
        <v>21.79</v>
      </c>
      <c r="G1334" s="7">
        <v>6.5369999999999999</v>
      </c>
    </row>
    <row r="1335" spans="1:7" ht="15" customHeight="1">
      <c r="A1335" s="4" t="s">
        <v>607</v>
      </c>
      <c r="B1335" s="5" t="s">
        <v>608</v>
      </c>
      <c r="C1335" s="4" t="s">
        <v>11</v>
      </c>
      <c r="D1335" s="4" t="s">
        <v>12</v>
      </c>
      <c r="E1335" s="6">
        <v>0.3</v>
      </c>
      <c r="F1335" s="7">
        <v>17.170000000000002</v>
      </c>
      <c r="G1335" s="7">
        <v>5.1509999999999998</v>
      </c>
    </row>
    <row r="1336" spans="1:7" ht="15" customHeight="1">
      <c r="A1336" s="1"/>
      <c r="B1336" s="1"/>
      <c r="C1336" s="1"/>
      <c r="D1336" s="1"/>
      <c r="E1336" s="130" t="s">
        <v>21</v>
      </c>
      <c r="F1336" s="131"/>
      <c r="G1336" s="8">
        <v>11.69</v>
      </c>
    </row>
    <row r="1337" spans="1:7" ht="15" customHeight="1">
      <c r="A1337" s="1"/>
      <c r="B1337" s="1"/>
      <c r="C1337" s="1"/>
      <c r="D1337" s="1"/>
      <c r="E1337" s="132" t="s">
        <v>22</v>
      </c>
      <c r="F1337" s="133"/>
      <c r="G1337" s="2">
        <v>34.369999999999997</v>
      </c>
    </row>
    <row r="1338" spans="1:7" ht="9.9499999999999993" customHeight="1">
      <c r="A1338" s="1"/>
      <c r="B1338" s="1"/>
      <c r="C1338" s="134" t="s">
        <v>1</v>
      </c>
      <c r="D1338" s="135"/>
      <c r="E1338" s="1"/>
      <c r="F1338" s="1"/>
      <c r="G1338" s="1"/>
    </row>
    <row r="1339" spans="1:7" ht="20.100000000000001" customHeight="1">
      <c r="A1339" s="136" t="s">
        <v>680</v>
      </c>
      <c r="B1339" s="137"/>
      <c r="C1339" s="137"/>
      <c r="D1339" s="137"/>
      <c r="E1339" s="137"/>
      <c r="F1339" s="137"/>
      <c r="G1339" s="137"/>
    </row>
    <row r="1340" spans="1:7" ht="15" customHeight="1">
      <c r="A1340" s="128" t="s">
        <v>24</v>
      </c>
      <c r="B1340" s="129"/>
      <c r="C1340" s="3" t="s">
        <v>4</v>
      </c>
      <c r="D1340" s="3" t="s">
        <v>5</v>
      </c>
      <c r="E1340" s="3" t="s">
        <v>6</v>
      </c>
      <c r="F1340" s="3" t="s">
        <v>7</v>
      </c>
      <c r="G1340" s="3" t="s">
        <v>8</v>
      </c>
    </row>
    <row r="1341" spans="1:7" ht="20.100000000000001" customHeight="1">
      <c r="A1341" s="4" t="s">
        <v>681</v>
      </c>
      <c r="B1341" s="5" t="s">
        <v>682</v>
      </c>
      <c r="C1341" s="4" t="s">
        <v>64</v>
      </c>
      <c r="D1341" s="4" t="s">
        <v>65</v>
      </c>
      <c r="E1341" s="6">
        <v>1</v>
      </c>
      <c r="F1341" s="7">
        <v>19.100000000000001</v>
      </c>
      <c r="G1341" s="7">
        <v>19.100000000000001</v>
      </c>
    </row>
    <row r="1342" spans="1:7" ht="15" customHeight="1">
      <c r="A1342" s="1"/>
      <c r="B1342" s="1"/>
      <c r="C1342" s="1"/>
      <c r="D1342" s="1"/>
      <c r="E1342" s="130" t="s">
        <v>38</v>
      </c>
      <c r="F1342" s="131"/>
      <c r="G1342" s="8">
        <v>19.100000000000001</v>
      </c>
    </row>
    <row r="1343" spans="1:7" ht="15" customHeight="1">
      <c r="A1343" s="128" t="s">
        <v>3</v>
      </c>
      <c r="B1343" s="129"/>
      <c r="C1343" s="3" t="s">
        <v>4</v>
      </c>
      <c r="D1343" s="3" t="s">
        <v>5</v>
      </c>
      <c r="E1343" s="3" t="s">
        <v>6</v>
      </c>
      <c r="F1343" s="3" t="s">
        <v>7</v>
      </c>
      <c r="G1343" s="3" t="s">
        <v>8</v>
      </c>
    </row>
    <row r="1344" spans="1:7" ht="15" customHeight="1">
      <c r="A1344" s="4" t="s">
        <v>607</v>
      </c>
      <c r="B1344" s="5" t="s">
        <v>608</v>
      </c>
      <c r="C1344" s="4" t="s">
        <v>11</v>
      </c>
      <c r="D1344" s="4" t="s">
        <v>12</v>
      </c>
      <c r="E1344" s="6">
        <v>0.2</v>
      </c>
      <c r="F1344" s="7">
        <v>17.170000000000002</v>
      </c>
      <c r="G1344" s="7">
        <v>3.4340000000000002</v>
      </c>
    </row>
    <row r="1345" spans="1:7" ht="15" customHeight="1">
      <c r="A1345" s="1"/>
      <c r="B1345" s="1"/>
      <c r="C1345" s="1"/>
      <c r="D1345" s="1"/>
      <c r="E1345" s="130" t="s">
        <v>21</v>
      </c>
      <c r="F1345" s="131"/>
      <c r="G1345" s="8">
        <v>3.43</v>
      </c>
    </row>
    <row r="1346" spans="1:7" ht="15" customHeight="1">
      <c r="A1346" s="1"/>
      <c r="B1346" s="1"/>
      <c r="C1346" s="1"/>
      <c r="D1346" s="1"/>
      <c r="E1346" s="132" t="s">
        <v>22</v>
      </c>
      <c r="F1346" s="133"/>
      <c r="G1346" s="2">
        <v>22.53</v>
      </c>
    </row>
    <row r="1347" spans="1:7" ht="9.9499999999999993" customHeight="1">
      <c r="A1347" s="1"/>
      <c r="B1347" s="1"/>
      <c r="C1347" s="134" t="s">
        <v>1</v>
      </c>
      <c r="D1347" s="135"/>
      <c r="E1347" s="1"/>
      <c r="F1347" s="1"/>
      <c r="G1347" s="1"/>
    </row>
    <row r="1348" spans="1:7" ht="20.100000000000001" customHeight="1">
      <c r="A1348" s="136" t="s">
        <v>683</v>
      </c>
      <c r="B1348" s="137"/>
      <c r="C1348" s="137"/>
      <c r="D1348" s="137"/>
      <c r="E1348" s="137"/>
      <c r="F1348" s="137"/>
      <c r="G1348" s="137"/>
    </row>
    <row r="1349" spans="1:7" ht="15" customHeight="1">
      <c r="A1349" s="128" t="s">
        <v>24</v>
      </c>
      <c r="B1349" s="129"/>
      <c r="C1349" s="3" t="s">
        <v>4</v>
      </c>
      <c r="D1349" s="3" t="s">
        <v>5</v>
      </c>
      <c r="E1349" s="3" t="s">
        <v>6</v>
      </c>
      <c r="F1349" s="3" t="s">
        <v>7</v>
      </c>
      <c r="G1349" s="3" t="s">
        <v>8</v>
      </c>
    </row>
    <row r="1350" spans="1:7" ht="20.100000000000001" customHeight="1">
      <c r="A1350" s="4" t="s">
        <v>684</v>
      </c>
      <c r="B1350" s="5" t="s">
        <v>685</v>
      </c>
      <c r="C1350" s="4" t="s">
        <v>64</v>
      </c>
      <c r="D1350" s="4" t="s">
        <v>75</v>
      </c>
      <c r="E1350" s="6">
        <v>1</v>
      </c>
      <c r="F1350" s="7">
        <v>8.02</v>
      </c>
      <c r="G1350" s="7">
        <v>8.02</v>
      </c>
    </row>
    <row r="1351" spans="1:7" ht="15" customHeight="1">
      <c r="A1351" s="1"/>
      <c r="B1351" s="1"/>
      <c r="C1351" s="1"/>
      <c r="D1351" s="1"/>
      <c r="E1351" s="130" t="s">
        <v>38</v>
      </c>
      <c r="F1351" s="131"/>
      <c r="G1351" s="8">
        <v>8.02</v>
      </c>
    </row>
    <row r="1352" spans="1:7" ht="15" customHeight="1">
      <c r="A1352" s="128" t="s">
        <v>3</v>
      </c>
      <c r="B1352" s="129"/>
      <c r="C1352" s="3" t="s">
        <v>4</v>
      </c>
      <c r="D1352" s="3" t="s">
        <v>5</v>
      </c>
      <c r="E1352" s="3" t="s">
        <v>6</v>
      </c>
      <c r="F1352" s="3" t="s">
        <v>7</v>
      </c>
      <c r="G1352" s="3" t="s">
        <v>8</v>
      </c>
    </row>
    <row r="1353" spans="1:7" ht="15" customHeight="1">
      <c r="A1353" s="4" t="s">
        <v>106</v>
      </c>
      <c r="B1353" s="5" t="s">
        <v>107</v>
      </c>
      <c r="C1353" s="4" t="s">
        <v>11</v>
      </c>
      <c r="D1353" s="4" t="s">
        <v>12</v>
      </c>
      <c r="E1353" s="6">
        <v>0.2</v>
      </c>
      <c r="F1353" s="7">
        <v>21.79</v>
      </c>
      <c r="G1353" s="7">
        <v>4.3579999999999997</v>
      </c>
    </row>
    <row r="1354" spans="1:7" ht="15" customHeight="1">
      <c r="A1354" s="4" t="s">
        <v>9</v>
      </c>
      <c r="B1354" s="5" t="s">
        <v>10</v>
      </c>
      <c r="C1354" s="4" t="s">
        <v>11</v>
      </c>
      <c r="D1354" s="4" t="s">
        <v>12</v>
      </c>
      <c r="E1354" s="6">
        <v>0.2</v>
      </c>
      <c r="F1354" s="7">
        <v>15.24</v>
      </c>
      <c r="G1354" s="7">
        <v>3.048</v>
      </c>
    </row>
    <row r="1355" spans="1:7" ht="15" customHeight="1">
      <c r="A1355" s="1"/>
      <c r="B1355" s="1"/>
      <c r="C1355" s="1"/>
      <c r="D1355" s="1"/>
      <c r="E1355" s="130" t="s">
        <v>21</v>
      </c>
      <c r="F1355" s="131"/>
      <c r="G1355" s="8">
        <v>7.41</v>
      </c>
    </row>
    <row r="1356" spans="1:7" ht="15" customHeight="1">
      <c r="A1356" s="1"/>
      <c r="B1356" s="1"/>
      <c r="C1356" s="1"/>
      <c r="D1356" s="1"/>
      <c r="E1356" s="132" t="s">
        <v>22</v>
      </c>
      <c r="F1356" s="133"/>
      <c r="G1356" s="2">
        <v>15.43</v>
      </c>
    </row>
    <row r="1357" spans="1:7" ht="9.9499999999999993" customHeight="1">
      <c r="A1357" s="1"/>
      <c r="B1357" s="1"/>
      <c r="C1357" s="134" t="s">
        <v>1</v>
      </c>
      <c r="D1357" s="135"/>
      <c r="E1357" s="1"/>
      <c r="F1357" s="1"/>
      <c r="G1357" s="1"/>
    </row>
    <row r="1358" spans="1:7" ht="20.100000000000001" customHeight="1">
      <c r="A1358" s="136" t="s">
        <v>686</v>
      </c>
      <c r="B1358" s="137"/>
      <c r="C1358" s="137"/>
      <c r="D1358" s="137"/>
      <c r="E1358" s="137"/>
      <c r="F1358" s="137"/>
      <c r="G1358" s="137"/>
    </row>
    <row r="1359" spans="1:7" ht="15" customHeight="1">
      <c r="A1359" s="128" t="s">
        <v>24</v>
      </c>
      <c r="B1359" s="129"/>
      <c r="C1359" s="3" t="s">
        <v>4</v>
      </c>
      <c r="D1359" s="3" t="s">
        <v>5</v>
      </c>
      <c r="E1359" s="3" t="s">
        <v>6</v>
      </c>
      <c r="F1359" s="3" t="s">
        <v>7</v>
      </c>
      <c r="G1359" s="3" t="s">
        <v>8</v>
      </c>
    </row>
    <row r="1360" spans="1:7" ht="20.100000000000001" customHeight="1">
      <c r="A1360" s="4" t="s">
        <v>687</v>
      </c>
      <c r="B1360" s="5" t="s">
        <v>688</v>
      </c>
      <c r="C1360" s="4" t="s">
        <v>64</v>
      </c>
      <c r="D1360" s="4" t="s">
        <v>75</v>
      </c>
      <c r="E1360" s="6">
        <v>1</v>
      </c>
      <c r="F1360" s="7">
        <v>8.4</v>
      </c>
      <c r="G1360" s="7">
        <v>8.4</v>
      </c>
    </row>
    <row r="1361" spans="1:7" ht="15" customHeight="1">
      <c r="A1361" s="1"/>
      <c r="B1361" s="1"/>
      <c r="C1361" s="1"/>
      <c r="D1361" s="1"/>
      <c r="E1361" s="130" t="s">
        <v>38</v>
      </c>
      <c r="F1361" s="131"/>
      <c r="G1361" s="8">
        <v>8.4</v>
      </c>
    </row>
    <row r="1362" spans="1:7" ht="15" customHeight="1">
      <c r="A1362" s="128" t="s">
        <v>3</v>
      </c>
      <c r="B1362" s="129"/>
      <c r="C1362" s="3" t="s">
        <v>4</v>
      </c>
      <c r="D1362" s="3" t="s">
        <v>5</v>
      </c>
      <c r="E1362" s="3" t="s">
        <v>6</v>
      </c>
      <c r="F1362" s="3" t="s">
        <v>7</v>
      </c>
      <c r="G1362" s="3" t="s">
        <v>8</v>
      </c>
    </row>
    <row r="1363" spans="1:7" ht="15" customHeight="1">
      <c r="A1363" s="4" t="s">
        <v>106</v>
      </c>
      <c r="B1363" s="5" t="s">
        <v>107</v>
      </c>
      <c r="C1363" s="4" t="s">
        <v>11</v>
      </c>
      <c r="D1363" s="4" t="s">
        <v>12</v>
      </c>
      <c r="E1363" s="6">
        <v>0.2</v>
      </c>
      <c r="F1363" s="7">
        <v>21.79</v>
      </c>
      <c r="G1363" s="7">
        <v>4.3579999999999997</v>
      </c>
    </row>
    <row r="1364" spans="1:7" ht="15" customHeight="1">
      <c r="A1364" s="4" t="s">
        <v>9</v>
      </c>
      <c r="B1364" s="5" t="s">
        <v>10</v>
      </c>
      <c r="C1364" s="4" t="s">
        <v>11</v>
      </c>
      <c r="D1364" s="4" t="s">
        <v>12</v>
      </c>
      <c r="E1364" s="6">
        <v>0.2</v>
      </c>
      <c r="F1364" s="7">
        <v>15.24</v>
      </c>
      <c r="G1364" s="7">
        <v>3.048</v>
      </c>
    </row>
    <row r="1365" spans="1:7" ht="15" customHeight="1">
      <c r="A1365" s="1"/>
      <c r="B1365" s="1"/>
      <c r="C1365" s="1"/>
      <c r="D1365" s="1"/>
      <c r="E1365" s="130" t="s">
        <v>21</v>
      </c>
      <c r="F1365" s="131"/>
      <c r="G1365" s="8">
        <v>7.41</v>
      </c>
    </row>
    <row r="1366" spans="1:7" ht="15" customHeight="1">
      <c r="A1366" s="1"/>
      <c r="B1366" s="1"/>
      <c r="C1366" s="1"/>
      <c r="D1366" s="1"/>
      <c r="E1366" s="132" t="s">
        <v>22</v>
      </c>
      <c r="F1366" s="133"/>
      <c r="G1366" s="2">
        <v>15.81</v>
      </c>
    </row>
    <row r="1367" spans="1:7" ht="9.9499999999999993" customHeight="1">
      <c r="A1367" s="1"/>
      <c r="B1367" s="1"/>
      <c r="C1367" s="134" t="s">
        <v>1</v>
      </c>
      <c r="D1367" s="135"/>
      <c r="E1367" s="1"/>
      <c r="F1367" s="1"/>
      <c r="G1367" s="1"/>
    </row>
    <row r="1368" spans="1:7" ht="20.100000000000001" customHeight="1">
      <c r="A1368" s="136" t="s">
        <v>689</v>
      </c>
      <c r="B1368" s="137"/>
      <c r="C1368" s="137"/>
      <c r="D1368" s="137"/>
      <c r="E1368" s="137"/>
      <c r="F1368" s="137"/>
      <c r="G1368" s="137"/>
    </row>
    <row r="1369" spans="1:7" ht="15" customHeight="1">
      <c r="A1369" s="128" t="s">
        <v>24</v>
      </c>
      <c r="B1369" s="129"/>
      <c r="C1369" s="3" t="s">
        <v>4</v>
      </c>
      <c r="D1369" s="3" t="s">
        <v>5</v>
      </c>
      <c r="E1369" s="3" t="s">
        <v>6</v>
      </c>
      <c r="F1369" s="3" t="s">
        <v>7</v>
      </c>
      <c r="G1369" s="3" t="s">
        <v>8</v>
      </c>
    </row>
    <row r="1370" spans="1:7" ht="15" customHeight="1">
      <c r="A1370" s="4" t="s">
        <v>690</v>
      </c>
      <c r="B1370" s="5" t="s">
        <v>691</v>
      </c>
      <c r="C1370" s="4" t="s">
        <v>11</v>
      </c>
      <c r="D1370" s="4" t="s">
        <v>27</v>
      </c>
      <c r="E1370" s="6">
        <v>1.0169999999999999</v>
      </c>
      <c r="F1370" s="7">
        <v>2.59</v>
      </c>
      <c r="G1370" s="7">
        <v>2.6340300000000001</v>
      </c>
    </row>
    <row r="1371" spans="1:7" ht="15" customHeight="1">
      <c r="A1371" s="1"/>
      <c r="B1371" s="1"/>
      <c r="C1371" s="1"/>
      <c r="D1371" s="1"/>
      <c r="E1371" s="130" t="s">
        <v>38</v>
      </c>
      <c r="F1371" s="131"/>
      <c r="G1371" s="8">
        <v>2.63</v>
      </c>
    </row>
    <row r="1372" spans="1:7" ht="15" customHeight="1">
      <c r="A1372" s="128" t="s">
        <v>3</v>
      </c>
      <c r="B1372" s="129"/>
      <c r="C1372" s="3" t="s">
        <v>4</v>
      </c>
      <c r="D1372" s="3" t="s">
        <v>5</v>
      </c>
      <c r="E1372" s="3" t="s">
        <v>6</v>
      </c>
      <c r="F1372" s="3" t="s">
        <v>7</v>
      </c>
      <c r="G1372" s="3" t="s">
        <v>8</v>
      </c>
    </row>
    <row r="1373" spans="1:7" ht="15" customHeight="1">
      <c r="A1373" s="4" t="s">
        <v>607</v>
      </c>
      <c r="B1373" s="5" t="s">
        <v>608</v>
      </c>
      <c r="C1373" s="4" t="s">
        <v>11</v>
      </c>
      <c r="D1373" s="4" t="s">
        <v>12</v>
      </c>
      <c r="E1373" s="6">
        <v>8.2000000000000003E-2</v>
      </c>
      <c r="F1373" s="7">
        <v>17.170000000000002</v>
      </c>
      <c r="G1373" s="7">
        <v>1.40794</v>
      </c>
    </row>
    <row r="1374" spans="1:7" ht="15" customHeight="1">
      <c r="A1374" s="4" t="s">
        <v>106</v>
      </c>
      <c r="B1374" s="5" t="s">
        <v>107</v>
      </c>
      <c r="C1374" s="4" t="s">
        <v>11</v>
      </c>
      <c r="D1374" s="4" t="s">
        <v>12</v>
      </c>
      <c r="E1374" s="6">
        <v>8.2000000000000003E-2</v>
      </c>
      <c r="F1374" s="7">
        <v>21.79</v>
      </c>
      <c r="G1374" s="7">
        <v>1.78678</v>
      </c>
    </row>
    <row r="1375" spans="1:7" ht="36" customHeight="1">
      <c r="A1375" s="4" t="s">
        <v>692</v>
      </c>
      <c r="B1375" s="5" t="s">
        <v>693</v>
      </c>
      <c r="C1375" s="4" t="s">
        <v>11</v>
      </c>
      <c r="D1375" s="4" t="s">
        <v>27</v>
      </c>
      <c r="E1375" s="6">
        <v>1</v>
      </c>
      <c r="F1375" s="7">
        <v>2.35</v>
      </c>
      <c r="G1375" s="7">
        <v>2.35</v>
      </c>
    </row>
    <row r="1376" spans="1:7" ht="15" customHeight="1">
      <c r="A1376" s="1"/>
      <c r="B1376" s="1"/>
      <c r="C1376" s="1"/>
      <c r="D1376" s="1"/>
      <c r="E1376" s="130" t="s">
        <v>21</v>
      </c>
      <c r="F1376" s="131"/>
      <c r="G1376" s="8">
        <v>5.55</v>
      </c>
    </row>
    <row r="1377" spans="1:7" ht="15" customHeight="1">
      <c r="A1377" s="1"/>
      <c r="B1377" s="1"/>
      <c r="C1377" s="1"/>
      <c r="D1377" s="1"/>
      <c r="E1377" s="132" t="s">
        <v>22</v>
      </c>
      <c r="F1377" s="133"/>
      <c r="G1377" s="2">
        <v>8.16</v>
      </c>
    </row>
    <row r="1378" spans="1:7" ht="9.9499999999999993" customHeight="1">
      <c r="A1378" s="1"/>
      <c r="B1378" s="1"/>
      <c r="C1378" s="134" t="s">
        <v>1</v>
      </c>
      <c r="D1378" s="135"/>
      <c r="E1378" s="1"/>
      <c r="F1378" s="1"/>
      <c r="G1378" s="1"/>
    </row>
    <row r="1379" spans="1:7" ht="20.100000000000001" customHeight="1">
      <c r="A1379" s="136" t="s">
        <v>694</v>
      </c>
      <c r="B1379" s="137"/>
      <c r="C1379" s="137"/>
      <c r="D1379" s="137"/>
      <c r="E1379" s="137"/>
      <c r="F1379" s="137"/>
      <c r="G1379" s="137"/>
    </row>
    <row r="1380" spans="1:7" ht="15" customHeight="1">
      <c r="A1380" s="128" t="s">
        <v>24</v>
      </c>
      <c r="B1380" s="129"/>
      <c r="C1380" s="3" t="s">
        <v>4</v>
      </c>
      <c r="D1380" s="3" t="s">
        <v>5</v>
      </c>
      <c r="E1380" s="3" t="s">
        <v>6</v>
      </c>
      <c r="F1380" s="3" t="s">
        <v>7</v>
      </c>
      <c r="G1380" s="3" t="s">
        <v>8</v>
      </c>
    </row>
    <row r="1381" spans="1:7" ht="15" customHeight="1">
      <c r="A1381" s="4" t="s">
        <v>695</v>
      </c>
      <c r="B1381" s="5" t="s">
        <v>696</v>
      </c>
      <c r="C1381" s="4" t="s">
        <v>11</v>
      </c>
      <c r="D1381" s="4" t="s">
        <v>27</v>
      </c>
      <c r="E1381" s="6">
        <v>1.0169999999999999</v>
      </c>
      <c r="F1381" s="7">
        <v>4.04</v>
      </c>
      <c r="G1381" s="7">
        <v>4.1086799999999997</v>
      </c>
    </row>
    <row r="1382" spans="1:7" ht="15" customHeight="1">
      <c r="A1382" s="1"/>
      <c r="B1382" s="1"/>
      <c r="C1382" s="1"/>
      <c r="D1382" s="1"/>
      <c r="E1382" s="130" t="s">
        <v>38</v>
      </c>
      <c r="F1382" s="131"/>
      <c r="G1382" s="8">
        <v>4.1100000000000003</v>
      </c>
    </row>
    <row r="1383" spans="1:7" ht="15" customHeight="1">
      <c r="A1383" s="128" t="s">
        <v>3</v>
      </c>
      <c r="B1383" s="129"/>
      <c r="C1383" s="3" t="s">
        <v>4</v>
      </c>
      <c r="D1383" s="3" t="s">
        <v>5</v>
      </c>
      <c r="E1383" s="3" t="s">
        <v>6</v>
      </c>
      <c r="F1383" s="3" t="s">
        <v>7</v>
      </c>
      <c r="G1383" s="3" t="s">
        <v>8</v>
      </c>
    </row>
    <row r="1384" spans="1:7" ht="15" customHeight="1">
      <c r="A1384" s="4" t="s">
        <v>607</v>
      </c>
      <c r="B1384" s="5" t="s">
        <v>608</v>
      </c>
      <c r="C1384" s="4" t="s">
        <v>11</v>
      </c>
      <c r="D1384" s="4" t="s">
        <v>12</v>
      </c>
      <c r="E1384" s="6">
        <v>0.106</v>
      </c>
      <c r="F1384" s="7">
        <v>17.170000000000002</v>
      </c>
      <c r="G1384" s="7">
        <v>1.82002</v>
      </c>
    </row>
    <row r="1385" spans="1:7" ht="15" customHeight="1">
      <c r="A1385" s="4" t="s">
        <v>106</v>
      </c>
      <c r="B1385" s="5" t="s">
        <v>107</v>
      </c>
      <c r="C1385" s="4" t="s">
        <v>11</v>
      </c>
      <c r="D1385" s="4" t="s">
        <v>12</v>
      </c>
      <c r="E1385" s="6">
        <v>0.106</v>
      </c>
      <c r="F1385" s="7">
        <v>21.79</v>
      </c>
      <c r="G1385" s="7">
        <v>2.3097400000000001</v>
      </c>
    </row>
    <row r="1386" spans="1:7" ht="36" customHeight="1">
      <c r="A1386" s="4" t="s">
        <v>692</v>
      </c>
      <c r="B1386" s="5" t="s">
        <v>693</v>
      </c>
      <c r="C1386" s="4" t="s">
        <v>11</v>
      </c>
      <c r="D1386" s="4" t="s">
        <v>27</v>
      </c>
      <c r="E1386" s="6">
        <v>1</v>
      </c>
      <c r="F1386" s="7">
        <v>2.35</v>
      </c>
      <c r="G1386" s="7">
        <v>2.35</v>
      </c>
    </row>
    <row r="1387" spans="1:7" ht="15" customHeight="1">
      <c r="A1387" s="1"/>
      <c r="B1387" s="1"/>
      <c r="C1387" s="1"/>
      <c r="D1387" s="1"/>
      <c r="E1387" s="130" t="s">
        <v>21</v>
      </c>
      <c r="F1387" s="131"/>
      <c r="G1387" s="8">
        <v>6.48</v>
      </c>
    </row>
    <row r="1388" spans="1:7" ht="15" customHeight="1">
      <c r="A1388" s="1"/>
      <c r="B1388" s="1"/>
      <c r="C1388" s="1"/>
      <c r="D1388" s="1"/>
      <c r="E1388" s="132" t="s">
        <v>22</v>
      </c>
      <c r="F1388" s="133"/>
      <c r="G1388" s="2">
        <v>10.57</v>
      </c>
    </row>
    <row r="1389" spans="1:7" ht="9.9499999999999993" customHeight="1">
      <c r="A1389" s="1"/>
      <c r="B1389" s="1"/>
      <c r="C1389" s="134" t="s">
        <v>1</v>
      </c>
      <c r="D1389" s="135"/>
      <c r="E1389" s="1"/>
      <c r="F1389" s="1"/>
      <c r="G1389" s="1"/>
    </row>
    <row r="1390" spans="1:7" ht="20.100000000000001" customHeight="1">
      <c r="A1390" s="136" t="s">
        <v>697</v>
      </c>
      <c r="B1390" s="137"/>
      <c r="C1390" s="137"/>
      <c r="D1390" s="137"/>
      <c r="E1390" s="137"/>
      <c r="F1390" s="137"/>
      <c r="G1390" s="137"/>
    </row>
    <row r="1391" spans="1:7" ht="15" customHeight="1">
      <c r="A1391" s="128" t="s">
        <v>24</v>
      </c>
      <c r="B1391" s="129"/>
      <c r="C1391" s="3" t="s">
        <v>4</v>
      </c>
      <c r="D1391" s="3" t="s">
        <v>5</v>
      </c>
      <c r="E1391" s="3" t="s">
        <v>6</v>
      </c>
      <c r="F1391" s="3" t="s">
        <v>7</v>
      </c>
      <c r="G1391" s="3" t="s">
        <v>8</v>
      </c>
    </row>
    <row r="1392" spans="1:7" ht="15" customHeight="1">
      <c r="A1392" s="4" t="s">
        <v>698</v>
      </c>
      <c r="B1392" s="5" t="s">
        <v>699</v>
      </c>
      <c r="C1392" s="4" t="s">
        <v>11</v>
      </c>
      <c r="D1392" s="4" t="s">
        <v>27</v>
      </c>
      <c r="E1392" s="6">
        <v>1.0169999999999999</v>
      </c>
      <c r="F1392" s="7">
        <v>5.39</v>
      </c>
      <c r="G1392" s="7">
        <v>5.48163</v>
      </c>
    </row>
    <row r="1393" spans="1:7" ht="15" customHeight="1">
      <c r="A1393" s="1"/>
      <c r="B1393" s="1"/>
      <c r="C1393" s="1"/>
      <c r="D1393" s="1"/>
      <c r="E1393" s="130" t="s">
        <v>38</v>
      </c>
      <c r="F1393" s="131"/>
      <c r="G1393" s="8">
        <v>5.48</v>
      </c>
    </row>
    <row r="1394" spans="1:7" ht="15" customHeight="1">
      <c r="A1394" s="128" t="s">
        <v>3</v>
      </c>
      <c r="B1394" s="129"/>
      <c r="C1394" s="3" t="s">
        <v>4</v>
      </c>
      <c r="D1394" s="3" t="s">
        <v>5</v>
      </c>
      <c r="E1394" s="3" t="s">
        <v>6</v>
      </c>
      <c r="F1394" s="3" t="s">
        <v>7</v>
      </c>
      <c r="G1394" s="3" t="s">
        <v>8</v>
      </c>
    </row>
    <row r="1395" spans="1:7" ht="15" customHeight="1">
      <c r="A1395" s="4" t="s">
        <v>607</v>
      </c>
      <c r="B1395" s="5" t="s">
        <v>608</v>
      </c>
      <c r="C1395" s="4" t="s">
        <v>11</v>
      </c>
      <c r="D1395" s="4" t="s">
        <v>12</v>
      </c>
      <c r="E1395" s="6">
        <v>0.13400000000000001</v>
      </c>
      <c r="F1395" s="7">
        <v>17.170000000000002</v>
      </c>
      <c r="G1395" s="7">
        <v>2.30078</v>
      </c>
    </row>
    <row r="1396" spans="1:7" ht="15" customHeight="1">
      <c r="A1396" s="4" t="s">
        <v>106</v>
      </c>
      <c r="B1396" s="5" t="s">
        <v>107</v>
      </c>
      <c r="C1396" s="4" t="s">
        <v>11</v>
      </c>
      <c r="D1396" s="4" t="s">
        <v>12</v>
      </c>
      <c r="E1396" s="6">
        <v>0.13400000000000001</v>
      </c>
      <c r="F1396" s="7">
        <v>21.79</v>
      </c>
      <c r="G1396" s="7">
        <v>2.9198599999999999</v>
      </c>
    </row>
    <row r="1397" spans="1:7" ht="36" customHeight="1">
      <c r="A1397" s="4" t="s">
        <v>692</v>
      </c>
      <c r="B1397" s="5" t="s">
        <v>693</v>
      </c>
      <c r="C1397" s="4" t="s">
        <v>11</v>
      </c>
      <c r="D1397" s="4" t="s">
        <v>27</v>
      </c>
      <c r="E1397" s="6">
        <v>1</v>
      </c>
      <c r="F1397" s="7">
        <v>2.35</v>
      </c>
      <c r="G1397" s="7">
        <v>2.35</v>
      </c>
    </row>
    <row r="1398" spans="1:7" ht="15" customHeight="1">
      <c r="A1398" s="1"/>
      <c r="B1398" s="1"/>
      <c r="C1398" s="1"/>
      <c r="D1398" s="1"/>
      <c r="E1398" s="130" t="s">
        <v>21</v>
      </c>
      <c r="F1398" s="131"/>
      <c r="G1398" s="8">
        <v>7.57</v>
      </c>
    </row>
    <row r="1399" spans="1:7" ht="15" customHeight="1">
      <c r="A1399" s="1"/>
      <c r="B1399" s="1"/>
      <c r="C1399" s="1"/>
      <c r="D1399" s="1"/>
      <c r="E1399" s="132" t="s">
        <v>22</v>
      </c>
      <c r="F1399" s="133"/>
      <c r="G1399" s="2">
        <v>13.04</v>
      </c>
    </row>
    <row r="1400" spans="1:7" ht="9.9499999999999993" customHeight="1">
      <c r="A1400" s="1"/>
      <c r="B1400" s="1"/>
      <c r="C1400" s="134" t="s">
        <v>1</v>
      </c>
      <c r="D1400" s="135"/>
      <c r="E1400" s="1"/>
      <c r="F1400" s="1"/>
      <c r="G1400" s="1"/>
    </row>
    <row r="1401" spans="1:7" ht="20.100000000000001" customHeight="1">
      <c r="A1401" s="136" t="s">
        <v>700</v>
      </c>
      <c r="B1401" s="137"/>
      <c r="C1401" s="137"/>
      <c r="D1401" s="137"/>
      <c r="E1401" s="137"/>
      <c r="F1401" s="137"/>
      <c r="G1401" s="137"/>
    </row>
    <row r="1402" spans="1:7" ht="15" customHeight="1">
      <c r="A1402" s="128" t="s">
        <v>24</v>
      </c>
      <c r="B1402" s="129"/>
      <c r="C1402" s="3" t="s">
        <v>4</v>
      </c>
      <c r="D1402" s="3" t="s">
        <v>5</v>
      </c>
      <c r="E1402" s="3" t="s">
        <v>6</v>
      </c>
      <c r="F1402" s="3" t="s">
        <v>7</v>
      </c>
      <c r="G1402" s="3" t="s">
        <v>8</v>
      </c>
    </row>
    <row r="1403" spans="1:7" ht="15" customHeight="1">
      <c r="A1403" s="4" t="s">
        <v>701</v>
      </c>
      <c r="B1403" s="5" t="s">
        <v>702</v>
      </c>
      <c r="C1403" s="4" t="s">
        <v>11</v>
      </c>
      <c r="D1403" s="4" t="s">
        <v>27</v>
      </c>
      <c r="E1403" s="6">
        <v>1.1000000000000001</v>
      </c>
      <c r="F1403" s="7">
        <v>9.68</v>
      </c>
      <c r="G1403" s="7">
        <v>10.648</v>
      </c>
    </row>
    <row r="1404" spans="1:7" ht="15" customHeight="1">
      <c r="A1404" s="1"/>
      <c r="B1404" s="1"/>
      <c r="C1404" s="1"/>
      <c r="D1404" s="1"/>
      <c r="E1404" s="130" t="s">
        <v>38</v>
      </c>
      <c r="F1404" s="131"/>
      <c r="G1404" s="8">
        <v>10.65</v>
      </c>
    </row>
    <row r="1405" spans="1:7" ht="15" customHeight="1">
      <c r="A1405" s="128" t="s">
        <v>3</v>
      </c>
      <c r="B1405" s="129"/>
      <c r="C1405" s="3" t="s">
        <v>4</v>
      </c>
      <c r="D1405" s="3" t="s">
        <v>5</v>
      </c>
      <c r="E1405" s="3" t="s">
        <v>6</v>
      </c>
      <c r="F1405" s="3" t="s">
        <v>7</v>
      </c>
      <c r="G1405" s="3" t="s">
        <v>8</v>
      </c>
    </row>
    <row r="1406" spans="1:7" ht="15" customHeight="1">
      <c r="A1406" s="4" t="s">
        <v>607</v>
      </c>
      <c r="B1406" s="5" t="s">
        <v>608</v>
      </c>
      <c r="C1406" s="4" t="s">
        <v>11</v>
      </c>
      <c r="D1406" s="4" t="s">
        <v>12</v>
      </c>
      <c r="E1406" s="6">
        <v>0.129</v>
      </c>
      <c r="F1406" s="7">
        <v>17.170000000000002</v>
      </c>
      <c r="G1406" s="7">
        <v>2.2149299999999998</v>
      </c>
    </row>
    <row r="1407" spans="1:7" ht="15" customHeight="1">
      <c r="A1407" s="4" t="s">
        <v>106</v>
      </c>
      <c r="B1407" s="5" t="s">
        <v>107</v>
      </c>
      <c r="C1407" s="4" t="s">
        <v>11</v>
      </c>
      <c r="D1407" s="4" t="s">
        <v>12</v>
      </c>
      <c r="E1407" s="6">
        <v>0.129</v>
      </c>
      <c r="F1407" s="7">
        <v>21.79</v>
      </c>
      <c r="G1407" s="7">
        <v>2.8109099999999998</v>
      </c>
    </row>
    <row r="1408" spans="1:7" ht="15" customHeight="1">
      <c r="A1408" s="1"/>
      <c r="B1408" s="1"/>
      <c r="C1408" s="1"/>
      <c r="D1408" s="1"/>
      <c r="E1408" s="130" t="s">
        <v>21</v>
      </c>
      <c r="F1408" s="131"/>
      <c r="G1408" s="8">
        <v>5.0199999999999996</v>
      </c>
    </row>
    <row r="1409" spans="1:7" ht="15" customHeight="1">
      <c r="A1409" s="1"/>
      <c r="B1409" s="1"/>
      <c r="C1409" s="1"/>
      <c r="D1409" s="1"/>
      <c r="E1409" s="132" t="s">
        <v>22</v>
      </c>
      <c r="F1409" s="133"/>
      <c r="G1409" s="2">
        <v>15.66</v>
      </c>
    </row>
    <row r="1410" spans="1:7" ht="9.9499999999999993" customHeight="1">
      <c r="A1410" s="1"/>
      <c r="B1410" s="1"/>
      <c r="C1410" s="134" t="s">
        <v>1</v>
      </c>
      <c r="D1410" s="135"/>
      <c r="E1410" s="1"/>
      <c r="F1410" s="1"/>
      <c r="G1410" s="1"/>
    </row>
    <row r="1411" spans="1:7" ht="20.100000000000001" customHeight="1">
      <c r="A1411" s="136" t="s">
        <v>703</v>
      </c>
      <c r="B1411" s="137"/>
      <c r="C1411" s="137"/>
      <c r="D1411" s="137"/>
      <c r="E1411" s="137"/>
      <c r="F1411" s="137"/>
      <c r="G1411" s="137"/>
    </row>
    <row r="1412" spans="1:7" ht="15" customHeight="1">
      <c r="A1412" s="128" t="s">
        <v>24</v>
      </c>
      <c r="B1412" s="129"/>
      <c r="C1412" s="3" t="s">
        <v>4</v>
      </c>
      <c r="D1412" s="3" t="s">
        <v>5</v>
      </c>
      <c r="E1412" s="3" t="s">
        <v>6</v>
      </c>
      <c r="F1412" s="3" t="s">
        <v>7</v>
      </c>
      <c r="G1412" s="3" t="s">
        <v>8</v>
      </c>
    </row>
    <row r="1413" spans="1:7" ht="15" customHeight="1">
      <c r="A1413" s="4" t="s">
        <v>704</v>
      </c>
      <c r="B1413" s="5" t="s">
        <v>705</v>
      </c>
      <c r="C1413" s="4" t="s">
        <v>11</v>
      </c>
      <c r="D1413" s="4" t="s">
        <v>52</v>
      </c>
      <c r="E1413" s="6">
        <v>1</v>
      </c>
      <c r="F1413" s="7">
        <v>0.75</v>
      </c>
      <c r="G1413" s="7">
        <v>0.75</v>
      </c>
    </row>
    <row r="1414" spans="1:7" ht="15" customHeight="1">
      <c r="A1414" s="1"/>
      <c r="B1414" s="1"/>
      <c r="C1414" s="1"/>
      <c r="D1414" s="1"/>
      <c r="E1414" s="130" t="s">
        <v>38</v>
      </c>
      <c r="F1414" s="131"/>
      <c r="G1414" s="8">
        <v>0.75</v>
      </c>
    </row>
    <row r="1415" spans="1:7" ht="15" customHeight="1">
      <c r="A1415" s="128" t="s">
        <v>3</v>
      </c>
      <c r="B1415" s="129"/>
      <c r="C1415" s="3" t="s">
        <v>4</v>
      </c>
      <c r="D1415" s="3" t="s">
        <v>5</v>
      </c>
      <c r="E1415" s="3" t="s">
        <v>6</v>
      </c>
      <c r="F1415" s="3" t="s">
        <v>7</v>
      </c>
      <c r="G1415" s="3" t="s">
        <v>8</v>
      </c>
    </row>
    <row r="1416" spans="1:7" ht="15" customHeight="1">
      <c r="A1416" s="4" t="s">
        <v>607</v>
      </c>
      <c r="B1416" s="5" t="s">
        <v>608</v>
      </c>
      <c r="C1416" s="4" t="s">
        <v>11</v>
      </c>
      <c r="D1416" s="4" t="s">
        <v>12</v>
      </c>
      <c r="E1416" s="6">
        <v>0.107</v>
      </c>
      <c r="F1416" s="7">
        <v>17.170000000000002</v>
      </c>
      <c r="G1416" s="7">
        <v>1.8371900000000001</v>
      </c>
    </row>
    <row r="1417" spans="1:7" ht="15" customHeight="1">
      <c r="A1417" s="4" t="s">
        <v>106</v>
      </c>
      <c r="B1417" s="5" t="s">
        <v>107</v>
      </c>
      <c r="C1417" s="4" t="s">
        <v>11</v>
      </c>
      <c r="D1417" s="4" t="s">
        <v>12</v>
      </c>
      <c r="E1417" s="6">
        <v>0.107</v>
      </c>
      <c r="F1417" s="7">
        <v>21.79</v>
      </c>
      <c r="G1417" s="7">
        <v>2.3315299999999999</v>
      </c>
    </row>
    <row r="1418" spans="1:7" ht="15" customHeight="1">
      <c r="A1418" s="1"/>
      <c r="B1418" s="1"/>
      <c r="C1418" s="1"/>
      <c r="D1418" s="1"/>
      <c r="E1418" s="130" t="s">
        <v>21</v>
      </c>
      <c r="F1418" s="131"/>
      <c r="G1418" s="8">
        <v>4.17</v>
      </c>
    </row>
    <row r="1419" spans="1:7" ht="15" customHeight="1">
      <c r="A1419" s="1"/>
      <c r="B1419" s="1"/>
      <c r="C1419" s="1"/>
      <c r="D1419" s="1"/>
      <c r="E1419" s="132" t="s">
        <v>22</v>
      </c>
      <c r="F1419" s="133"/>
      <c r="G1419" s="2">
        <v>4.91</v>
      </c>
    </row>
    <row r="1420" spans="1:7" ht="9.9499999999999993" customHeight="1">
      <c r="A1420" s="1"/>
      <c r="B1420" s="1"/>
      <c r="C1420" s="134" t="s">
        <v>1</v>
      </c>
      <c r="D1420" s="135"/>
      <c r="E1420" s="1"/>
      <c r="F1420" s="1"/>
      <c r="G1420" s="1"/>
    </row>
    <row r="1421" spans="1:7" ht="20.100000000000001" customHeight="1">
      <c r="A1421" s="136" t="s">
        <v>706</v>
      </c>
      <c r="B1421" s="137"/>
      <c r="C1421" s="137"/>
      <c r="D1421" s="137"/>
      <c r="E1421" s="137"/>
      <c r="F1421" s="137"/>
      <c r="G1421" s="137"/>
    </row>
    <row r="1422" spans="1:7" ht="15" customHeight="1">
      <c r="A1422" s="128" t="s">
        <v>24</v>
      </c>
      <c r="B1422" s="129"/>
      <c r="C1422" s="3" t="s">
        <v>4</v>
      </c>
      <c r="D1422" s="3" t="s">
        <v>5</v>
      </c>
      <c r="E1422" s="3" t="s">
        <v>6</v>
      </c>
      <c r="F1422" s="3" t="s">
        <v>7</v>
      </c>
      <c r="G1422" s="3" t="s">
        <v>8</v>
      </c>
    </row>
    <row r="1423" spans="1:7" ht="15" customHeight="1">
      <c r="A1423" s="4" t="s">
        <v>707</v>
      </c>
      <c r="B1423" s="5" t="s">
        <v>708</v>
      </c>
      <c r="C1423" s="4" t="s">
        <v>11</v>
      </c>
      <c r="D1423" s="4" t="s">
        <v>52</v>
      </c>
      <c r="E1423" s="6">
        <v>1</v>
      </c>
      <c r="F1423" s="7">
        <v>1.05</v>
      </c>
      <c r="G1423" s="7">
        <v>1.05</v>
      </c>
    </row>
    <row r="1424" spans="1:7" ht="15" customHeight="1">
      <c r="A1424" s="1"/>
      <c r="B1424" s="1"/>
      <c r="C1424" s="1"/>
      <c r="D1424" s="1"/>
      <c r="E1424" s="130" t="s">
        <v>38</v>
      </c>
      <c r="F1424" s="131"/>
      <c r="G1424" s="8">
        <v>1.05</v>
      </c>
    </row>
    <row r="1425" spans="1:7" ht="15" customHeight="1">
      <c r="A1425" s="128" t="s">
        <v>3</v>
      </c>
      <c r="B1425" s="129"/>
      <c r="C1425" s="3" t="s">
        <v>4</v>
      </c>
      <c r="D1425" s="3" t="s">
        <v>5</v>
      </c>
      <c r="E1425" s="3" t="s">
        <v>6</v>
      </c>
      <c r="F1425" s="3" t="s">
        <v>7</v>
      </c>
      <c r="G1425" s="3" t="s">
        <v>8</v>
      </c>
    </row>
    <row r="1426" spans="1:7" ht="15" customHeight="1">
      <c r="A1426" s="4" t="s">
        <v>607</v>
      </c>
      <c r="B1426" s="5" t="s">
        <v>608</v>
      </c>
      <c r="C1426" s="4" t="s">
        <v>11</v>
      </c>
      <c r="D1426" s="4" t="s">
        <v>12</v>
      </c>
      <c r="E1426" s="6">
        <v>0.13900000000000001</v>
      </c>
      <c r="F1426" s="7">
        <v>17.170000000000002</v>
      </c>
      <c r="G1426" s="7">
        <v>2.3866299999999998</v>
      </c>
    </row>
    <row r="1427" spans="1:7" ht="15" customHeight="1">
      <c r="A1427" s="4" t="s">
        <v>106</v>
      </c>
      <c r="B1427" s="5" t="s">
        <v>107</v>
      </c>
      <c r="C1427" s="4" t="s">
        <v>11</v>
      </c>
      <c r="D1427" s="4" t="s">
        <v>12</v>
      </c>
      <c r="E1427" s="6">
        <v>0.13900000000000001</v>
      </c>
      <c r="F1427" s="7">
        <v>21.79</v>
      </c>
      <c r="G1427" s="7">
        <v>3.02881</v>
      </c>
    </row>
    <row r="1428" spans="1:7" ht="15" customHeight="1">
      <c r="A1428" s="1"/>
      <c r="B1428" s="1"/>
      <c r="C1428" s="1"/>
      <c r="D1428" s="1"/>
      <c r="E1428" s="130" t="s">
        <v>21</v>
      </c>
      <c r="F1428" s="131"/>
      <c r="G1428" s="8">
        <v>5.42</v>
      </c>
    </row>
    <row r="1429" spans="1:7" ht="15" customHeight="1">
      <c r="A1429" s="1"/>
      <c r="B1429" s="1"/>
      <c r="C1429" s="1"/>
      <c r="D1429" s="1"/>
      <c r="E1429" s="132" t="s">
        <v>22</v>
      </c>
      <c r="F1429" s="133"/>
      <c r="G1429" s="2">
        <v>6.45</v>
      </c>
    </row>
    <row r="1430" spans="1:7" ht="9.9499999999999993" customHeight="1">
      <c r="A1430" s="1"/>
      <c r="B1430" s="1"/>
      <c r="C1430" s="134" t="s">
        <v>1</v>
      </c>
      <c r="D1430" s="135"/>
      <c r="E1430" s="1"/>
      <c r="F1430" s="1"/>
      <c r="G1430" s="1"/>
    </row>
    <row r="1431" spans="1:7" ht="20.100000000000001" customHeight="1">
      <c r="A1431" s="136" t="s">
        <v>709</v>
      </c>
      <c r="B1431" s="137"/>
      <c r="C1431" s="137"/>
      <c r="D1431" s="137"/>
      <c r="E1431" s="137"/>
      <c r="F1431" s="137"/>
      <c r="G1431" s="137"/>
    </row>
    <row r="1432" spans="1:7" ht="15" customHeight="1">
      <c r="A1432" s="128" t="s">
        <v>24</v>
      </c>
      <c r="B1432" s="129"/>
      <c r="C1432" s="3" t="s">
        <v>4</v>
      </c>
      <c r="D1432" s="3" t="s">
        <v>5</v>
      </c>
      <c r="E1432" s="3" t="s">
        <v>6</v>
      </c>
      <c r="F1432" s="3" t="s">
        <v>7</v>
      </c>
      <c r="G1432" s="3" t="s">
        <v>8</v>
      </c>
    </row>
    <row r="1433" spans="1:7" ht="15" customHeight="1">
      <c r="A1433" s="4" t="s">
        <v>710</v>
      </c>
      <c r="B1433" s="5" t="s">
        <v>711</v>
      </c>
      <c r="C1433" s="4" t="s">
        <v>11</v>
      </c>
      <c r="D1433" s="4" t="s">
        <v>52</v>
      </c>
      <c r="E1433" s="6">
        <v>1</v>
      </c>
      <c r="F1433" s="7">
        <v>1.63</v>
      </c>
      <c r="G1433" s="7">
        <v>1.63</v>
      </c>
    </row>
    <row r="1434" spans="1:7" ht="15" customHeight="1">
      <c r="A1434" s="1"/>
      <c r="B1434" s="1"/>
      <c r="C1434" s="1"/>
      <c r="D1434" s="1"/>
      <c r="E1434" s="130" t="s">
        <v>38</v>
      </c>
      <c r="F1434" s="131"/>
      <c r="G1434" s="8">
        <v>1.63</v>
      </c>
    </row>
    <row r="1435" spans="1:7" ht="15" customHeight="1">
      <c r="A1435" s="128" t="s">
        <v>3</v>
      </c>
      <c r="B1435" s="129"/>
      <c r="C1435" s="3" t="s">
        <v>4</v>
      </c>
      <c r="D1435" s="3" t="s">
        <v>5</v>
      </c>
      <c r="E1435" s="3" t="s">
        <v>6</v>
      </c>
      <c r="F1435" s="3" t="s">
        <v>7</v>
      </c>
      <c r="G1435" s="3" t="s">
        <v>8</v>
      </c>
    </row>
    <row r="1436" spans="1:7" ht="15" customHeight="1">
      <c r="A1436" s="4" t="s">
        <v>607</v>
      </c>
      <c r="B1436" s="5" t="s">
        <v>608</v>
      </c>
      <c r="C1436" s="4" t="s">
        <v>11</v>
      </c>
      <c r="D1436" s="4" t="s">
        <v>12</v>
      </c>
      <c r="E1436" s="6">
        <v>0.17599999999999999</v>
      </c>
      <c r="F1436" s="7">
        <v>17.170000000000002</v>
      </c>
      <c r="G1436" s="7">
        <v>3.0219200000000002</v>
      </c>
    </row>
    <row r="1437" spans="1:7" ht="15" customHeight="1">
      <c r="A1437" s="4" t="s">
        <v>106</v>
      </c>
      <c r="B1437" s="5" t="s">
        <v>107</v>
      </c>
      <c r="C1437" s="4" t="s">
        <v>11</v>
      </c>
      <c r="D1437" s="4" t="s">
        <v>12</v>
      </c>
      <c r="E1437" s="6">
        <v>0.17599999999999999</v>
      </c>
      <c r="F1437" s="7">
        <v>21.79</v>
      </c>
      <c r="G1437" s="7">
        <v>3.8350399999999998</v>
      </c>
    </row>
    <row r="1438" spans="1:7" ht="15" customHeight="1">
      <c r="A1438" s="1"/>
      <c r="B1438" s="1"/>
      <c r="C1438" s="1"/>
      <c r="D1438" s="1"/>
      <c r="E1438" s="130" t="s">
        <v>21</v>
      </c>
      <c r="F1438" s="131"/>
      <c r="G1438" s="8">
        <v>6.86</v>
      </c>
    </row>
    <row r="1439" spans="1:7" ht="15" customHeight="1">
      <c r="A1439" s="1"/>
      <c r="B1439" s="1"/>
      <c r="C1439" s="1"/>
      <c r="D1439" s="1"/>
      <c r="E1439" s="132" t="s">
        <v>22</v>
      </c>
      <c r="F1439" s="133"/>
      <c r="G1439" s="2">
        <v>8.48</v>
      </c>
    </row>
    <row r="1440" spans="1:7" ht="9.9499999999999993" customHeight="1">
      <c r="A1440" s="1"/>
      <c r="B1440" s="1"/>
      <c r="C1440" s="134" t="s">
        <v>1</v>
      </c>
      <c r="D1440" s="135"/>
      <c r="E1440" s="1"/>
      <c r="F1440" s="1"/>
      <c r="G1440" s="1"/>
    </row>
    <row r="1441" spans="1:7" ht="20.100000000000001" customHeight="1">
      <c r="A1441" s="136" t="s">
        <v>712</v>
      </c>
      <c r="B1441" s="137"/>
      <c r="C1441" s="137"/>
      <c r="D1441" s="137"/>
      <c r="E1441" s="137"/>
      <c r="F1441" s="137"/>
      <c r="G1441" s="137"/>
    </row>
    <row r="1442" spans="1:7" ht="15" customHeight="1">
      <c r="A1442" s="128" t="s">
        <v>24</v>
      </c>
      <c r="B1442" s="129"/>
      <c r="C1442" s="3" t="s">
        <v>4</v>
      </c>
      <c r="D1442" s="3" t="s">
        <v>5</v>
      </c>
      <c r="E1442" s="3" t="s">
        <v>6</v>
      </c>
      <c r="F1442" s="3" t="s">
        <v>7</v>
      </c>
      <c r="G1442" s="3" t="s">
        <v>8</v>
      </c>
    </row>
    <row r="1443" spans="1:7" ht="15" customHeight="1">
      <c r="A1443" s="4" t="s">
        <v>713</v>
      </c>
      <c r="B1443" s="5" t="s">
        <v>714</v>
      </c>
      <c r="C1443" s="4" t="s">
        <v>11</v>
      </c>
      <c r="D1443" s="4" t="s">
        <v>52</v>
      </c>
      <c r="E1443" s="6">
        <v>1</v>
      </c>
      <c r="F1443" s="7">
        <v>3.24</v>
      </c>
      <c r="G1443" s="7">
        <v>3.24</v>
      </c>
    </row>
    <row r="1444" spans="1:7" ht="15" customHeight="1">
      <c r="A1444" s="1"/>
      <c r="B1444" s="1"/>
      <c r="C1444" s="1"/>
      <c r="D1444" s="1"/>
      <c r="E1444" s="130" t="s">
        <v>38</v>
      </c>
      <c r="F1444" s="131"/>
      <c r="G1444" s="8">
        <v>3.24</v>
      </c>
    </row>
    <row r="1445" spans="1:7" ht="15" customHeight="1">
      <c r="A1445" s="128" t="s">
        <v>3</v>
      </c>
      <c r="B1445" s="129"/>
      <c r="C1445" s="3" t="s">
        <v>4</v>
      </c>
      <c r="D1445" s="3" t="s">
        <v>5</v>
      </c>
      <c r="E1445" s="3" t="s">
        <v>6</v>
      </c>
      <c r="F1445" s="3" t="s">
        <v>7</v>
      </c>
      <c r="G1445" s="3" t="s">
        <v>8</v>
      </c>
    </row>
    <row r="1446" spans="1:7" ht="15" customHeight="1">
      <c r="A1446" s="4" t="s">
        <v>607</v>
      </c>
      <c r="B1446" s="5" t="s">
        <v>608</v>
      </c>
      <c r="C1446" s="4" t="s">
        <v>11</v>
      </c>
      <c r="D1446" s="4" t="s">
        <v>12</v>
      </c>
      <c r="E1446" s="6">
        <v>0.25800000000000001</v>
      </c>
      <c r="F1446" s="7">
        <v>17.170000000000002</v>
      </c>
      <c r="G1446" s="7">
        <v>4.4298599999999997</v>
      </c>
    </row>
    <row r="1447" spans="1:7" ht="15" customHeight="1">
      <c r="A1447" s="4" t="s">
        <v>106</v>
      </c>
      <c r="B1447" s="5" t="s">
        <v>107</v>
      </c>
      <c r="C1447" s="4" t="s">
        <v>11</v>
      </c>
      <c r="D1447" s="4" t="s">
        <v>12</v>
      </c>
      <c r="E1447" s="6">
        <v>0.25800000000000001</v>
      </c>
      <c r="F1447" s="7">
        <v>21.79</v>
      </c>
      <c r="G1447" s="7">
        <v>5.6218199999999996</v>
      </c>
    </row>
    <row r="1448" spans="1:7" ht="15" customHeight="1">
      <c r="A1448" s="1"/>
      <c r="B1448" s="1"/>
      <c r="C1448" s="1"/>
      <c r="D1448" s="1"/>
      <c r="E1448" s="130" t="s">
        <v>21</v>
      </c>
      <c r="F1448" s="131"/>
      <c r="G1448" s="8">
        <v>10.050000000000001</v>
      </c>
    </row>
    <row r="1449" spans="1:7" ht="15" customHeight="1">
      <c r="A1449" s="1"/>
      <c r="B1449" s="1"/>
      <c r="C1449" s="1"/>
      <c r="D1449" s="1"/>
      <c r="E1449" s="132" t="s">
        <v>22</v>
      </c>
      <c r="F1449" s="133"/>
      <c r="G1449" s="2">
        <v>13.28</v>
      </c>
    </row>
    <row r="1450" spans="1:7" ht="9.9499999999999993" customHeight="1">
      <c r="A1450" s="1"/>
      <c r="B1450" s="1"/>
      <c r="C1450" s="134" t="s">
        <v>1</v>
      </c>
      <c r="D1450" s="135"/>
      <c r="E1450" s="1"/>
      <c r="F1450" s="1"/>
      <c r="G1450" s="1"/>
    </row>
    <row r="1451" spans="1:7" ht="20.100000000000001" customHeight="1">
      <c r="A1451" s="136" t="s">
        <v>715</v>
      </c>
      <c r="B1451" s="137"/>
      <c r="C1451" s="137"/>
      <c r="D1451" s="137"/>
      <c r="E1451" s="137"/>
      <c r="F1451" s="137"/>
      <c r="G1451" s="137"/>
    </row>
    <row r="1452" spans="1:7" ht="15" customHeight="1">
      <c r="A1452" s="128" t="s">
        <v>24</v>
      </c>
      <c r="B1452" s="129"/>
      <c r="C1452" s="3" t="s">
        <v>4</v>
      </c>
      <c r="D1452" s="3" t="s">
        <v>5</v>
      </c>
      <c r="E1452" s="3" t="s">
        <v>6</v>
      </c>
      <c r="F1452" s="3" t="s">
        <v>7</v>
      </c>
      <c r="G1452" s="3" t="s">
        <v>8</v>
      </c>
    </row>
    <row r="1453" spans="1:7" ht="15" customHeight="1">
      <c r="A1453" s="4" t="s">
        <v>599</v>
      </c>
      <c r="B1453" s="5" t="s">
        <v>600</v>
      </c>
      <c r="C1453" s="4" t="s">
        <v>64</v>
      </c>
      <c r="D1453" s="4" t="s">
        <v>75</v>
      </c>
      <c r="E1453" s="6">
        <v>2</v>
      </c>
      <c r="F1453" s="7">
        <v>0.1</v>
      </c>
      <c r="G1453" s="7">
        <v>0.2</v>
      </c>
    </row>
    <row r="1454" spans="1:7" ht="20.100000000000001" customHeight="1">
      <c r="A1454" s="4" t="s">
        <v>716</v>
      </c>
      <c r="B1454" s="5" t="s">
        <v>717</v>
      </c>
      <c r="C1454" s="4" t="s">
        <v>11</v>
      </c>
      <c r="D1454" s="4" t="s">
        <v>27</v>
      </c>
      <c r="E1454" s="6">
        <v>1.05</v>
      </c>
      <c r="F1454" s="7">
        <v>7.61</v>
      </c>
      <c r="G1454" s="7">
        <v>7.9904999999999999</v>
      </c>
    </row>
    <row r="1455" spans="1:7" ht="15" customHeight="1">
      <c r="A1455" s="4" t="s">
        <v>718</v>
      </c>
      <c r="B1455" s="5" t="s">
        <v>719</v>
      </c>
      <c r="C1455" s="4" t="s">
        <v>140</v>
      </c>
      <c r="D1455" s="4" t="s">
        <v>52</v>
      </c>
      <c r="E1455" s="6">
        <v>0.2</v>
      </c>
      <c r="F1455" s="7">
        <v>1.98</v>
      </c>
      <c r="G1455" s="7">
        <v>0.39600000000000002</v>
      </c>
    </row>
    <row r="1456" spans="1:7" ht="15" customHeight="1">
      <c r="A1456" s="4" t="s">
        <v>720</v>
      </c>
      <c r="B1456" s="5" t="s">
        <v>721</v>
      </c>
      <c r="C1456" s="4" t="s">
        <v>140</v>
      </c>
      <c r="D1456" s="4" t="s">
        <v>52</v>
      </c>
      <c r="E1456" s="6">
        <v>0.5</v>
      </c>
      <c r="F1456" s="7">
        <v>1.73</v>
      </c>
      <c r="G1456" s="7">
        <v>0.86499999999999999</v>
      </c>
    </row>
    <row r="1457" spans="1:7" ht="15" customHeight="1">
      <c r="A1457" s="1"/>
      <c r="B1457" s="1"/>
      <c r="C1457" s="1"/>
      <c r="D1457" s="1"/>
      <c r="E1457" s="130" t="s">
        <v>38</v>
      </c>
      <c r="F1457" s="131"/>
      <c r="G1457" s="8">
        <v>9.4600000000000009</v>
      </c>
    </row>
    <row r="1458" spans="1:7" ht="15" customHeight="1">
      <c r="A1458" s="128" t="s">
        <v>3</v>
      </c>
      <c r="B1458" s="129"/>
      <c r="C1458" s="3" t="s">
        <v>4</v>
      </c>
      <c r="D1458" s="3" t="s">
        <v>5</v>
      </c>
      <c r="E1458" s="3" t="s">
        <v>6</v>
      </c>
      <c r="F1458" s="3" t="s">
        <v>7</v>
      </c>
      <c r="G1458" s="3" t="s">
        <v>8</v>
      </c>
    </row>
    <row r="1459" spans="1:7" ht="15" customHeight="1">
      <c r="A1459" s="4" t="s">
        <v>607</v>
      </c>
      <c r="B1459" s="5" t="s">
        <v>608</v>
      </c>
      <c r="C1459" s="4" t="s">
        <v>11</v>
      </c>
      <c r="D1459" s="4" t="s">
        <v>12</v>
      </c>
      <c r="E1459" s="6">
        <v>0.106</v>
      </c>
      <c r="F1459" s="7">
        <v>17.170000000000002</v>
      </c>
      <c r="G1459" s="7">
        <v>1.82002</v>
      </c>
    </row>
    <row r="1460" spans="1:7" ht="15" customHeight="1">
      <c r="A1460" s="4" t="s">
        <v>106</v>
      </c>
      <c r="B1460" s="5" t="s">
        <v>107</v>
      </c>
      <c r="C1460" s="4" t="s">
        <v>11</v>
      </c>
      <c r="D1460" s="4" t="s">
        <v>12</v>
      </c>
      <c r="E1460" s="6">
        <v>0.106</v>
      </c>
      <c r="F1460" s="7">
        <v>21.79</v>
      </c>
      <c r="G1460" s="7">
        <v>2.3097400000000001</v>
      </c>
    </row>
    <row r="1461" spans="1:7" ht="15" customHeight="1">
      <c r="A1461" s="1"/>
      <c r="B1461" s="1"/>
      <c r="C1461" s="1"/>
      <c r="D1461" s="1"/>
      <c r="E1461" s="130" t="s">
        <v>21</v>
      </c>
      <c r="F1461" s="131"/>
      <c r="G1461" s="8">
        <v>4.13</v>
      </c>
    </row>
    <row r="1462" spans="1:7" ht="15" customHeight="1">
      <c r="A1462" s="1"/>
      <c r="B1462" s="1"/>
      <c r="C1462" s="1"/>
      <c r="D1462" s="1"/>
      <c r="E1462" s="132" t="s">
        <v>22</v>
      </c>
      <c r="F1462" s="133"/>
      <c r="G1462" s="2">
        <v>13.58</v>
      </c>
    </row>
    <row r="1463" spans="1:7" ht="9.9499999999999993" customHeight="1">
      <c r="A1463" s="1"/>
      <c r="B1463" s="1"/>
      <c r="C1463" s="134" t="s">
        <v>1</v>
      </c>
      <c r="D1463" s="135"/>
      <c r="E1463" s="1"/>
      <c r="F1463" s="1"/>
      <c r="G1463" s="1"/>
    </row>
    <row r="1464" spans="1:7" ht="20.100000000000001" customHeight="1">
      <c r="A1464" s="136" t="s">
        <v>722</v>
      </c>
      <c r="B1464" s="137"/>
      <c r="C1464" s="137"/>
      <c r="D1464" s="137"/>
      <c r="E1464" s="137"/>
      <c r="F1464" s="137"/>
      <c r="G1464" s="137"/>
    </row>
    <row r="1465" spans="1:7" ht="15" customHeight="1">
      <c r="A1465" s="128" t="s">
        <v>24</v>
      </c>
      <c r="B1465" s="129"/>
      <c r="C1465" s="3" t="s">
        <v>4</v>
      </c>
      <c r="D1465" s="3" t="s">
        <v>5</v>
      </c>
      <c r="E1465" s="3" t="s">
        <v>6</v>
      </c>
      <c r="F1465" s="3" t="s">
        <v>7</v>
      </c>
      <c r="G1465" s="3" t="s">
        <v>8</v>
      </c>
    </row>
    <row r="1466" spans="1:7" ht="27.95" customHeight="1">
      <c r="A1466" s="4" t="s">
        <v>723</v>
      </c>
      <c r="B1466" s="5" t="s">
        <v>724</v>
      </c>
      <c r="C1466" s="4" t="s">
        <v>11</v>
      </c>
      <c r="D1466" s="4" t="s">
        <v>27</v>
      </c>
      <c r="E1466" s="6">
        <v>1.1000000000000001</v>
      </c>
      <c r="F1466" s="7">
        <v>4.55</v>
      </c>
      <c r="G1466" s="7">
        <v>5.0049999999999999</v>
      </c>
    </row>
    <row r="1467" spans="1:7" ht="15" customHeight="1">
      <c r="A1467" s="1"/>
      <c r="B1467" s="1"/>
      <c r="C1467" s="1"/>
      <c r="D1467" s="1"/>
      <c r="E1467" s="130" t="s">
        <v>38</v>
      </c>
      <c r="F1467" s="131"/>
      <c r="G1467" s="8">
        <v>5.01</v>
      </c>
    </row>
    <row r="1468" spans="1:7" ht="15" customHeight="1">
      <c r="A1468" s="128" t="s">
        <v>3</v>
      </c>
      <c r="B1468" s="129"/>
      <c r="C1468" s="3" t="s">
        <v>4</v>
      </c>
      <c r="D1468" s="3" t="s">
        <v>5</v>
      </c>
      <c r="E1468" s="3" t="s">
        <v>6</v>
      </c>
      <c r="F1468" s="3" t="s">
        <v>7</v>
      </c>
      <c r="G1468" s="3" t="s">
        <v>8</v>
      </c>
    </row>
    <row r="1469" spans="1:7" ht="15" customHeight="1">
      <c r="A1469" s="4" t="s">
        <v>607</v>
      </c>
      <c r="B1469" s="5" t="s">
        <v>608</v>
      </c>
      <c r="C1469" s="4" t="s">
        <v>11</v>
      </c>
      <c r="D1469" s="4" t="s">
        <v>12</v>
      </c>
      <c r="E1469" s="6">
        <v>0.105</v>
      </c>
      <c r="F1469" s="7">
        <v>17.170000000000002</v>
      </c>
      <c r="G1469" s="7">
        <v>1.8028500000000001</v>
      </c>
    </row>
    <row r="1470" spans="1:7" ht="15" customHeight="1">
      <c r="A1470" s="4" t="s">
        <v>106</v>
      </c>
      <c r="B1470" s="5" t="s">
        <v>107</v>
      </c>
      <c r="C1470" s="4" t="s">
        <v>11</v>
      </c>
      <c r="D1470" s="4" t="s">
        <v>12</v>
      </c>
      <c r="E1470" s="6">
        <v>0.105</v>
      </c>
      <c r="F1470" s="7">
        <v>21.79</v>
      </c>
      <c r="G1470" s="7">
        <v>2.2879499999999999</v>
      </c>
    </row>
    <row r="1471" spans="1:7" ht="15" customHeight="1">
      <c r="A1471" s="1"/>
      <c r="B1471" s="1"/>
      <c r="C1471" s="1"/>
      <c r="D1471" s="1"/>
      <c r="E1471" s="130" t="s">
        <v>21</v>
      </c>
      <c r="F1471" s="131"/>
      <c r="G1471" s="8">
        <v>4.09</v>
      </c>
    </row>
    <row r="1472" spans="1:7" ht="15" customHeight="1">
      <c r="A1472" s="1"/>
      <c r="B1472" s="1"/>
      <c r="C1472" s="1"/>
      <c r="D1472" s="1"/>
      <c r="E1472" s="132" t="s">
        <v>22</v>
      </c>
      <c r="F1472" s="133"/>
      <c r="G1472" s="2">
        <v>9.08</v>
      </c>
    </row>
    <row r="1473" spans="1:7" ht="9.9499999999999993" customHeight="1">
      <c r="A1473" s="1"/>
      <c r="B1473" s="1"/>
      <c r="C1473" s="134" t="s">
        <v>1</v>
      </c>
      <c r="D1473" s="135"/>
      <c r="E1473" s="1"/>
      <c r="F1473" s="1"/>
      <c r="G1473" s="1"/>
    </row>
    <row r="1474" spans="1:7" ht="20.100000000000001" customHeight="1">
      <c r="A1474" s="136" t="s">
        <v>725</v>
      </c>
      <c r="B1474" s="137"/>
      <c r="C1474" s="137"/>
      <c r="D1474" s="137"/>
      <c r="E1474" s="137"/>
      <c r="F1474" s="137"/>
      <c r="G1474" s="137"/>
    </row>
    <row r="1475" spans="1:7" ht="15" customHeight="1">
      <c r="A1475" s="128" t="s">
        <v>3</v>
      </c>
      <c r="B1475" s="129"/>
      <c r="C1475" s="3" t="s">
        <v>4</v>
      </c>
      <c r="D1475" s="3" t="s">
        <v>5</v>
      </c>
      <c r="E1475" s="3" t="s">
        <v>6</v>
      </c>
      <c r="F1475" s="3" t="s">
        <v>7</v>
      </c>
      <c r="G1475" s="3" t="s">
        <v>8</v>
      </c>
    </row>
    <row r="1476" spans="1:7" ht="27.95" customHeight="1">
      <c r="A1476" s="4" t="s">
        <v>726</v>
      </c>
      <c r="B1476" s="5" t="s">
        <v>727</v>
      </c>
      <c r="C1476" s="4" t="s">
        <v>11</v>
      </c>
      <c r="D1476" s="4" t="s">
        <v>52</v>
      </c>
      <c r="E1476" s="6">
        <v>1</v>
      </c>
      <c r="F1476" s="7">
        <v>6.09</v>
      </c>
      <c r="G1476" s="7">
        <v>6.09</v>
      </c>
    </row>
    <row r="1477" spans="1:7" ht="20.100000000000001" customHeight="1">
      <c r="A1477" s="4" t="s">
        <v>728</v>
      </c>
      <c r="B1477" s="5" t="s">
        <v>729</v>
      </c>
      <c r="C1477" s="4" t="s">
        <v>11</v>
      </c>
      <c r="D1477" s="4" t="s">
        <v>52</v>
      </c>
      <c r="E1477" s="6">
        <v>1</v>
      </c>
      <c r="F1477" s="7">
        <v>14.03</v>
      </c>
      <c r="G1477" s="7">
        <v>14.03</v>
      </c>
    </row>
    <row r="1478" spans="1:7" ht="15" customHeight="1">
      <c r="A1478" s="1"/>
      <c r="B1478" s="1"/>
      <c r="C1478" s="1"/>
      <c r="D1478" s="1"/>
      <c r="E1478" s="130" t="s">
        <v>21</v>
      </c>
      <c r="F1478" s="131"/>
      <c r="G1478" s="8">
        <v>20.12</v>
      </c>
    </row>
    <row r="1479" spans="1:7" ht="15" customHeight="1">
      <c r="A1479" s="1"/>
      <c r="B1479" s="1"/>
      <c r="C1479" s="1"/>
      <c r="D1479" s="1"/>
      <c r="E1479" s="132" t="s">
        <v>22</v>
      </c>
      <c r="F1479" s="133"/>
      <c r="G1479" s="2">
        <v>20.12</v>
      </c>
    </row>
    <row r="1480" spans="1:7" ht="9.9499999999999993" customHeight="1">
      <c r="A1480" s="1"/>
      <c r="B1480" s="1"/>
      <c r="C1480" s="134" t="s">
        <v>1</v>
      </c>
      <c r="D1480" s="135"/>
      <c r="E1480" s="1"/>
      <c r="F1480" s="1"/>
      <c r="G1480" s="1"/>
    </row>
    <row r="1481" spans="1:7" ht="20.100000000000001" customHeight="1">
      <c r="A1481" s="136" t="s">
        <v>730</v>
      </c>
      <c r="B1481" s="137"/>
      <c r="C1481" s="137"/>
      <c r="D1481" s="137"/>
      <c r="E1481" s="137"/>
      <c r="F1481" s="137"/>
      <c r="G1481" s="137"/>
    </row>
    <row r="1482" spans="1:7" ht="15" customHeight="1">
      <c r="A1482" s="128" t="s">
        <v>3</v>
      </c>
      <c r="B1482" s="129"/>
      <c r="C1482" s="3" t="s">
        <v>4</v>
      </c>
      <c r="D1482" s="3" t="s">
        <v>5</v>
      </c>
      <c r="E1482" s="3" t="s">
        <v>6</v>
      </c>
      <c r="F1482" s="3" t="s">
        <v>7</v>
      </c>
      <c r="G1482" s="3" t="s">
        <v>8</v>
      </c>
    </row>
    <row r="1483" spans="1:7" ht="27.95" customHeight="1">
      <c r="A1483" s="4" t="s">
        <v>726</v>
      </c>
      <c r="B1483" s="5" t="s">
        <v>727</v>
      </c>
      <c r="C1483" s="4" t="s">
        <v>11</v>
      </c>
      <c r="D1483" s="4" t="s">
        <v>52</v>
      </c>
      <c r="E1483" s="6">
        <v>1</v>
      </c>
      <c r="F1483" s="7">
        <v>6.09</v>
      </c>
      <c r="G1483" s="7">
        <v>6.09</v>
      </c>
    </row>
    <row r="1484" spans="1:7" ht="20.100000000000001" customHeight="1">
      <c r="A1484" s="4" t="s">
        <v>731</v>
      </c>
      <c r="B1484" s="5" t="s">
        <v>732</v>
      </c>
      <c r="C1484" s="4" t="s">
        <v>11</v>
      </c>
      <c r="D1484" s="4" t="s">
        <v>52</v>
      </c>
      <c r="E1484" s="6">
        <v>1</v>
      </c>
      <c r="F1484" s="7">
        <v>25.72</v>
      </c>
      <c r="G1484" s="7">
        <v>25.72</v>
      </c>
    </row>
    <row r="1485" spans="1:7" ht="15" customHeight="1">
      <c r="A1485" s="1"/>
      <c r="B1485" s="1"/>
      <c r="C1485" s="1"/>
      <c r="D1485" s="1"/>
      <c r="E1485" s="130" t="s">
        <v>21</v>
      </c>
      <c r="F1485" s="131"/>
      <c r="G1485" s="8">
        <v>31.81</v>
      </c>
    </row>
    <row r="1486" spans="1:7" ht="15" customHeight="1">
      <c r="A1486" s="1"/>
      <c r="B1486" s="1"/>
      <c r="C1486" s="1"/>
      <c r="D1486" s="1"/>
      <c r="E1486" s="132" t="s">
        <v>22</v>
      </c>
      <c r="F1486" s="133"/>
      <c r="G1486" s="2">
        <v>31.81</v>
      </c>
    </row>
    <row r="1487" spans="1:7" ht="9.9499999999999993" customHeight="1">
      <c r="A1487" s="1"/>
      <c r="B1487" s="1"/>
      <c r="C1487" s="134" t="s">
        <v>1</v>
      </c>
      <c r="D1487" s="135"/>
      <c r="E1487" s="1"/>
      <c r="F1487" s="1"/>
      <c r="G1487" s="1"/>
    </row>
    <row r="1488" spans="1:7" ht="20.100000000000001" customHeight="1">
      <c r="A1488" s="136" t="s">
        <v>733</v>
      </c>
      <c r="B1488" s="137"/>
      <c r="C1488" s="137"/>
      <c r="D1488" s="137"/>
      <c r="E1488" s="137"/>
      <c r="F1488" s="137"/>
      <c r="G1488" s="137"/>
    </row>
    <row r="1489" spans="1:7" ht="15" customHeight="1">
      <c r="A1489" s="128" t="s">
        <v>3</v>
      </c>
      <c r="B1489" s="129"/>
      <c r="C1489" s="3" t="s">
        <v>4</v>
      </c>
      <c r="D1489" s="3" t="s">
        <v>5</v>
      </c>
      <c r="E1489" s="3" t="s">
        <v>6</v>
      </c>
      <c r="F1489" s="3" t="s">
        <v>7</v>
      </c>
      <c r="G1489" s="3" t="s">
        <v>8</v>
      </c>
    </row>
    <row r="1490" spans="1:7" ht="27.95" customHeight="1">
      <c r="A1490" s="4" t="s">
        <v>726</v>
      </c>
      <c r="B1490" s="5" t="s">
        <v>727</v>
      </c>
      <c r="C1490" s="4" t="s">
        <v>11</v>
      </c>
      <c r="D1490" s="4" t="s">
        <v>52</v>
      </c>
      <c r="E1490" s="6">
        <v>1</v>
      </c>
      <c r="F1490" s="7">
        <v>6.09</v>
      </c>
      <c r="G1490" s="7">
        <v>6.09</v>
      </c>
    </row>
    <row r="1491" spans="1:7" ht="20.100000000000001" customHeight="1">
      <c r="A1491" s="4" t="s">
        <v>734</v>
      </c>
      <c r="B1491" s="5" t="s">
        <v>735</v>
      </c>
      <c r="C1491" s="4" t="s">
        <v>11</v>
      </c>
      <c r="D1491" s="4" t="s">
        <v>52</v>
      </c>
      <c r="E1491" s="6">
        <v>1</v>
      </c>
      <c r="F1491" s="7">
        <v>37.42</v>
      </c>
      <c r="G1491" s="7">
        <v>37.42</v>
      </c>
    </row>
    <row r="1492" spans="1:7" ht="15" customHeight="1">
      <c r="A1492" s="1"/>
      <c r="B1492" s="1"/>
      <c r="C1492" s="1"/>
      <c r="D1492" s="1"/>
      <c r="E1492" s="130" t="s">
        <v>21</v>
      </c>
      <c r="F1492" s="131"/>
      <c r="G1492" s="8">
        <v>43.51</v>
      </c>
    </row>
    <row r="1493" spans="1:7" ht="15" customHeight="1">
      <c r="A1493" s="1"/>
      <c r="B1493" s="1"/>
      <c r="C1493" s="1"/>
      <c r="D1493" s="1"/>
      <c r="E1493" s="132" t="s">
        <v>22</v>
      </c>
      <c r="F1493" s="133"/>
      <c r="G1493" s="2">
        <v>43.51</v>
      </c>
    </row>
    <row r="1494" spans="1:7" ht="9.9499999999999993" customHeight="1">
      <c r="A1494" s="1"/>
      <c r="B1494" s="1"/>
      <c r="C1494" s="134" t="s">
        <v>1</v>
      </c>
      <c r="D1494" s="135"/>
      <c r="E1494" s="1"/>
      <c r="F1494" s="1"/>
      <c r="G1494" s="1"/>
    </row>
    <row r="1495" spans="1:7" ht="20.100000000000001" customHeight="1">
      <c r="A1495" s="136" t="s">
        <v>736</v>
      </c>
      <c r="B1495" s="137"/>
      <c r="C1495" s="137"/>
      <c r="D1495" s="137"/>
      <c r="E1495" s="137"/>
      <c r="F1495" s="137"/>
      <c r="G1495" s="137"/>
    </row>
    <row r="1496" spans="1:7" ht="15" customHeight="1">
      <c r="A1496" s="128" t="s">
        <v>24</v>
      </c>
      <c r="B1496" s="129"/>
      <c r="C1496" s="3" t="s">
        <v>4</v>
      </c>
      <c r="D1496" s="3" t="s">
        <v>5</v>
      </c>
      <c r="E1496" s="3" t="s">
        <v>6</v>
      </c>
      <c r="F1496" s="3" t="s">
        <v>7</v>
      </c>
      <c r="G1496" s="3" t="s">
        <v>8</v>
      </c>
    </row>
    <row r="1497" spans="1:7" ht="20.100000000000001" customHeight="1">
      <c r="A1497" s="4" t="s">
        <v>596</v>
      </c>
      <c r="B1497" s="5" t="s">
        <v>597</v>
      </c>
      <c r="C1497" s="4" t="s">
        <v>11</v>
      </c>
      <c r="D1497" s="4" t="s">
        <v>52</v>
      </c>
      <c r="E1497" s="6">
        <v>4</v>
      </c>
      <c r="F1497" s="7">
        <v>8.4499999999999993</v>
      </c>
      <c r="G1497" s="7">
        <v>33.799999999999997</v>
      </c>
    </row>
    <row r="1498" spans="1:7" ht="20.100000000000001" customHeight="1">
      <c r="A1498" s="4" t="s">
        <v>737</v>
      </c>
      <c r="B1498" s="5" t="s">
        <v>738</v>
      </c>
      <c r="C1498" s="4" t="s">
        <v>739</v>
      </c>
      <c r="D1498" s="4" t="s">
        <v>75</v>
      </c>
      <c r="E1498" s="6">
        <v>1</v>
      </c>
      <c r="F1498" s="7">
        <v>126.82</v>
      </c>
      <c r="G1498" s="7">
        <v>126.82</v>
      </c>
    </row>
    <row r="1499" spans="1:7" ht="15" customHeight="1">
      <c r="A1499" s="1"/>
      <c r="B1499" s="1"/>
      <c r="C1499" s="1"/>
      <c r="D1499" s="1"/>
      <c r="E1499" s="130" t="s">
        <v>38</v>
      </c>
      <c r="F1499" s="131"/>
      <c r="G1499" s="8">
        <v>160.62</v>
      </c>
    </row>
    <row r="1500" spans="1:7" ht="15" customHeight="1">
      <c r="A1500" s="128" t="s">
        <v>3</v>
      </c>
      <c r="B1500" s="129"/>
      <c r="C1500" s="3" t="s">
        <v>4</v>
      </c>
      <c r="D1500" s="3" t="s">
        <v>5</v>
      </c>
      <c r="E1500" s="3" t="s">
        <v>6</v>
      </c>
      <c r="F1500" s="3" t="s">
        <v>7</v>
      </c>
      <c r="G1500" s="3" t="s">
        <v>8</v>
      </c>
    </row>
    <row r="1501" spans="1:7" ht="15" customHeight="1">
      <c r="A1501" s="4" t="s">
        <v>607</v>
      </c>
      <c r="B1501" s="5" t="s">
        <v>608</v>
      </c>
      <c r="C1501" s="4" t="s">
        <v>11</v>
      </c>
      <c r="D1501" s="4" t="s">
        <v>12</v>
      </c>
      <c r="E1501" s="6">
        <v>0.14799999999999999</v>
      </c>
      <c r="F1501" s="7">
        <v>17.170000000000002</v>
      </c>
      <c r="G1501" s="7">
        <v>2.5411600000000001</v>
      </c>
    </row>
    <row r="1502" spans="1:7" ht="15" customHeight="1">
      <c r="A1502" s="4" t="s">
        <v>106</v>
      </c>
      <c r="B1502" s="5" t="s">
        <v>107</v>
      </c>
      <c r="C1502" s="4" t="s">
        <v>11</v>
      </c>
      <c r="D1502" s="4" t="s">
        <v>12</v>
      </c>
      <c r="E1502" s="6">
        <v>0.35510000000000003</v>
      </c>
      <c r="F1502" s="7">
        <v>21.79</v>
      </c>
      <c r="G1502" s="7">
        <v>7.7376290000000001</v>
      </c>
    </row>
    <row r="1503" spans="1:7" ht="15" customHeight="1">
      <c r="A1503" s="1"/>
      <c r="B1503" s="1"/>
      <c r="C1503" s="1"/>
      <c r="D1503" s="1"/>
      <c r="E1503" s="130" t="s">
        <v>21</v>
      </c>
      <c r="F1503" s="131"/>
      <c r="G1503" s="8">
        <v>10.28</v>
      </c>
    </row>
    <row r="1504" spans="1:7" ht="15" customHeight="1">
      <c r="A1504" s="1"/>
      <c r="B1504" s="1"/>
      <c r="C1504" s="1"/>
      <c r="D1504" s="1"/>
      <c r="E1504" s="132" t="s">
        <v>22</v>
      </c>
      <c r="F1504" s="133"/>
      <c r="G1504" s="2">
        <v>170.9</v>
      </c>
    </row>
    <row r="1505" spans="1:7" ht="9.9499999999999993" customHeight="1">
      <c r="A1505" s="1"/>
      <c r="B1505" s="1"/>
      <c r="C1505" s="134" t="s">
        <v>1</v>
      </c>
      <c r="D1505" s="135"/>
      <c r="E1505" s="1"/>
      <c r="F1505" s="1"/>
      <c r="G1505" s="1"/>
    </row>
    <row r="1506" spans="1:7" ht="20.100000000000001" customHeight="1">
      <c r="A1506" s="136" t="s">
        <v>740</v>
      </c>
      <c r="B1506" s="137"/>
      <c r="C1506" s="137"/>
      <c r="D1506" s="137"/>
      <c r="E1506" s="137"/>
      <c r="F1506" s="137"/>
      <c r="G1506" s="137"/>
    </row>
    <row r="1507" spans="1:7" ht="15" customHeight="1">
      <c r="A1507" s="128" t="s">
        <v>24</v>
      </c>
      <c r="B1507" s="129"/>
      <c r="C1507" s="3" t="s">
        <v>4</v>
      </c>
      <c r="D1507" s="3" t="s">
        <v>5</v>
      </c>
      <c r="E1507" s="3" t="s">
        <v>6</v>
      </c>
      <c r="F1507" s="3" t="s">
        <v>7</v>
      </c>
      <c r="G1507" s="3" t="s">
        <v>8</v>
      </c>
    </row>
    <row r="1508" spans="1:7" ht="27.95" customHeight="1">
      <c r="A1508" s="4" t="s">
        <v>741</v>
      </c>
      <c r="B1508" s="5" t="s">
        <v>742</v>
      </c>
      <c r="C1508" s="4" t="s">
        <v>11</v>
      </c>
      <c r="D1508" s="4" t="s">
        <v>52</v>
      </c>
      <c r="E1508" s="6">
        <v>1</v>
      </c>
      <c r="F1508" s="7">
        <v>312.38</v>
      </c>
      <c r="G1508" s="7">
        <v>312.38</v>
      </c>
    </row>
    <row r="1509" spans="1:7" ht="15" customHeight="1">
      <c r="A1509" s="1"/>
      <c r="B1509" s="1"/>
      <c r="C1509" s="1"/>
      <c r="D1509" s="1"/>
      <c r="E1509" s="130" t="s">
        <v>38</v>
      </c>
      <c r="F1509" s="131"/>
      <c r="G1509" s="8">
        <v>312.38</v>
      </c>
    </row>
    <row r="1510" spans="1:7" ht="15" customHeight="1">
      <c r="A1510" s="128" t="s">
        <v>3</v>
      </c>
      <c r="B1510" s="129"/>
      <c r="C1510" s="3" t="s">
        <v>4</v>
      </c>
      <c r="D1510" s="3" t="s">
        <v>5</v>
      </c>
      <c r="E1510" s="3" t="s">
        <v>6</v>
      </c>
      <c r="F1510" s="3" t="s">
        <v>7</v>
      </c>
      <c r="G1510" s="3" t="s">
        <v>8</v>
      </c>
    </row>
    <row r="1511" spans="1:7" ht="15" customHeight="1">
      <c r="A1511" s="4" t="s">
        <v>607</v>
      </c>
      <c r="B1511" s="5" t="s">
        <v>608</v>
      </c>
      <c r="C1511" s="4" t="s">
        <v>11</v>
      </c>
      <c r="D1511" s="4" t="s">
        <v>12</v>
      </c>
      <c r="E1511" s="6">
        <v>2.5</v>
      </c>
      <c r="F1511" s="7">
        <v>17.170000000000002</v>
      </c>
      <c r="G1511" s="7">
        <v>42.924999999999997</v>
      </c>
    </row>
    <row r="1512" spans="1:7" ht="15" customHeight="1">
      <c r="A1512" s="4" t="s">
        <v>106</v>
      </c>
      <c r="B1512" s="5" t="s">
        <v>107</v>
      </c>
      <c r="C1512" s="4" t="s">
        <v>11</v>
      </c>
      <c r="D1512" s="4" t="s">
        <v>12</v>
      </c>
      <c r="E1512" s="6">
        <v>2.5</v>
      </c>
      <c r="F1512" s="7">
        <v>21.79</v>
      </c>
      <c r="G1512" s="7">
        <v>54.475000000000001</v>
      </c>
    </row>
    <row r="1513" spans="1:7" ht="15" customHeight="1">
      <c r="A1513" s="1"/>
      <c r="B1513" s="1"/>
      <c r="C1513" s="1"/>
      <c r="D1513" s="1"/>
      <c r="E1513" s="130" t="s">
        <v>21</v>
      </c>
      <c r="F1513" s="131"/>
      <c r="G1513" s="8">
        <v>97.41</v>
      </c>
    </row>
    <row r="1514" spans="1:7" ht="15" customHeight="1">
      <c r="A1514" s="1"/>
      <c r="B1514" s="1"/>
      <c r="C1514" s="1"/>
      <c r="D1514" s="1"/>
      <c r="E1514" s="132" t="s">
        <v>22</v>
      </c>
      <c r="F1514" s="133"/>
      <c r="G1514" s="2">
        <v>409.77</v>
      </c>
    </row>
    <row r="1515" spans="1:7" ht="9.9499999999999993" customHeight="1">
      <c r="A1515" s="1"/>
      <c r="B1515" s="1"/>
      <c r="C1515" s="134" t="s">
        <v>1</v>
      </c>
      <c r="D1515" s="135"/>
      <c r="E1515" s="1"/>
      <c r="F1515" s="1"/>
      <c r="G1515" s="1"/>
    </row>
    <row r="1516" spans="1:7" ht="20.100000000000001" customHeight="1">
      <c r="A1516" s="136" t="s">
        <v>743</v>
      </c>
      <c r="B1516" s="137"/>
      <c r="C1516" s="137"/>
      <c r="D1516" s="137"/>
      <c r="E1516" s="137"/>
      <c r="F1516" s="137"/>
      <c r="G1516" s="137"/>
    </row>
    <row r="1517" spans="1:7" ht="15" customHeight="1">
      <c r="A1517" s="128" t="s">
        <v>24</v>
      </c>
      <c r="B1517" s="129"/>
      <c r="C1517" s="3" t="s">
        <v>4</v>
      </c>
      <c r="D1517" s="3" t="s">
        <v>5</v>
      </c>
      <c r="E1517" s="3" t="s">
        <v>6</v>
      </c>
      <c r="F1517" s="3" t="s">
        <v>7</v>
      </c>
      <c r="G1517" s="3" t="s">
        <v>8</v>
      </c>
    </row>
    <row r="1518" spans="1:7" ht="27.95" customHeight="1">
      <c r="A1518" s="4" t="s">
        <v>744</v>
      </c>
      <c r="B1518" s="5" t="s">
        <v>745</v>
      </c>
      <c r="C1518" s="4" t="s">
        <v>11</v>
      </c>
      <c r="D1518" s="4" t="s">
        <v>52</v>
      </c>
      <c r="E1518" s="6">
        <v>1</v>
      </c>
      <c r="F1518" s="7">
        <v>858.83</v>
      </c>
      <c r="G1518" s="7">
        <v>858.83</v>
      </c>
    </row>
    <row r="1519" spans="1:7" ht="15" customHeight="1">
      <c r="A1519" s="1"/>
      <c r="B1519" s="1"/>
      <c r="C1519" s="1"/>
      <c r="D1519" s="1"/>
      <c r="E1519" s="130" t="s">
        <v>38</v>
      </c>
      <c r="F1519" s="131"/>
      <c r="G1519" s="8">
        <v>858.83</v>
      </c>
    </row>
    <row r="1520" spans="1:7" ht="15" customHeight="1">
      <c r="A1520" s="128" t="s">
        <v>3</v>
      </c>
      <c r="B1520" s="129"/>
      <c r="C1520" s="3" t="s">
        <v>4</v>
      </c>
      <c r="D1520" s="3" t="s">
        <v>5</v>
      </c>
      <c r="E1520" s="3" t="s">
        <v>6</v>
      </c>
      <c r="F1520" s="3" t="s">
        <v>7</v>
      </c>
      <c r="G1520" s="3" t="s">
        <v>8</v>
      </c>
    </row>
    <row r="1521" spans="1:7" ht="15" customHeight="1">
      <c r="A1521" s="4" t="s">
        <v>607</v>
      </c>
      <c r="B1521" s="5" t="s">
        <v>608</v>
      </c>
      <c r="C1521" s="4" t="s">
        <v>11</v>
      </c>
      <c r="D1521" s="4" t="s">
        <v>12</v>
      </c>
      <c r="E1521" s="6">
        <v>6</v>
      </c>
      <c r="F1521" s="7">
        <v>17.170000000000002</v>
      </c>
      <c r="G1521" s="7">
        <v>103.02</v>
      </c>
    </row>
    <row r="1522" spans="1:7" ht="15" customHeight="1">
      <c r="A1522" s="4" t="s">
        <v>106</v>
      </c>
      <c r="B1522" s="5" t="s">
        <v>107</v>
      </c>
      <c r="C1522" s="4" t="s">
        <v>11</v>
      </c>
      <c r="D1522" s="4" t="s">
        <v>12</v>
      </c>
      <c r="E1522" s="6">
        <v>6</v>
      </c>
      <c r="F1522" s="7">
        <v>21.79</v>
      </c>
      <c r="G1522" s="7">
        <v>130.74</v>
      </c>
    </row>
    <row r="1523" spans="1:7" ht="15" customHeight="1">
      <c r="A1523" s="1"/>
      <c r="B1523" s="1"/>
      <c r="C1523" s="1"/>
      <c r="D1523" s="1"/>
      <c r="E1523" s="130" t="s">
        <v>21</v>
      </c>
      <c r="F1523" s="131"/>
      <c r="G1523" s="8">
        <v>233.76</v>
      </c>
    </row>
    <row r="1524" spans="1:7" ht="15" customHeight="1">
      <c r="A1524" s="1"/>
      <c r="B1524" s="1"/>
      <c r="C1524" s="1"/>
      <c r="D1524" s="1"/>
      <c r="E1524" s="132" t="s">
        <v>22</v>
      </c>
      <c r="F1524" s="133"/>
      <c r="G1524" s="2">
        <v>1092.5899999999999</v>
      </c>
    </row>
    <row r="1525" spans="1:7" ht="9.9499999999999993" customHeight="1">
      <c r="A1525" s="1"/>
      <c r="B1525" s="1"/>
      <c r="C1525" s="134" t="s">
        <v>1</v>
      </c>
      <c r="D1525" s="135"/>
      <c r="E1525" s="1"/>
      <c r="F1525" s="1"/>
      <c r="G1525" s="1"/>
    </row>
    <row r="1526" spans="1:7" ht="20.100000000000001" customHeight="1">
      <c r="A1526" s="136" t="s">
        <v>746</v>
      </c>
      <c r="B1526" s="137"/>
      <c r="C1526" s="137"/>
      <c r="D1526" s="137"/>
      <c r="E1526" s="137"/>
      <c r="F1526" s="137"/>
      <c r="G1526" s="137"/>
    </row>
    <row r="1527" spans="1:7" ht="15" customHeight="1">
      <c r="A1527" s="128" t="s">
        <v>24</v>
      </c>
      <c r="B1527" s="129"/>
      <c r="C1527" s="3" t="s">
        <v>4</v>
      </c>
      <c r="D1527" s="3" t="s">
        <v>5</v>
      </c>
      <c r="E1527" s="3" t="s">
        <v>6</v>
      </c>
      <c r="F1527" s="3" t="s">
        <v>7</v>
      </c>
      <c r="G1527" s="3" t="s">
        <v>8</v>
      </c>
    </row>
    <row r="1528" spans="1:7" ht="20.100000000000001" customHeight="1">
      <c r="A1528" s="4" t="s">
        <v>747</v>
      </c>
      <c r="B1528" s="5" t="s">
        <v>748</v>
      </c>
      <c r="C1528" s="4" t="s">
        <v>64</v>
      </c>
      <c r="D1528" s="4" t="s">
        <v>75</v>
      </c>
      <c r="E1528" s="6">
        <v>1</v>
      </c>
      <c r="F1528" s="7">
        <v>1.9</v>
      </c>
      <c r="G1528" s="7">
        <v>1.9</v>
      </c>
    </row>
    <row r="1529" spans="1:7" ht="15" customHeight="1">
      <c r="A1529" s="1"/>
      <c r="B1529" s="1"/>
      <c r="C1529" s="1"/>
      <c r="D1529" s="1"/>
      <c r="E1529" s="130" t="s">
        <v>38</v>
      </c>
      <c r="F1529" s="131"/>
      <c r="G1529" s="8">
        <v>1.9</v>
      </c>
    </row>
    <row r="1530" spans="1:7" ht="15" customHeight="1">
      <c r="A1530" s="128" t="s">
        <v>3</v>
      </c>
      <c r="B1530" s="129"/>
      <c r="C1530" s="3" t="s">
        <v>4</v>
      </c>
      <c r="D1530" s="3" t="s">
        <v>5</v>
      </c>
      <c r="E1530" s="3" t="s">
        <v>6</v>
      </c>
      <c r="F1530" s="3" t="s">
        <v>7</v>
      </c>
      <c r="G1530" s="3" t="s">
        <v>8</v>
      </c>
    </row>
    <row r="1531" spans="1:7" ht="15" customHeight="1">
      <c r="A1531" s="4" t="s">
        <v>106</v>
      </c>
      <c r="B1531" s="5" t="s">
        <v>107</v>
      </c>
      <c r="C1531" s="4" t="s">
        <v>11</v>
      </c>
      <c r="D1531" s="4" t="s">
        <v>12</v>
      </c>
      <c r="E1531" s="6">
        <v>0.06</v>
      </c>
      <c r="F1531" s="7">
        <v>21.79</v>
      </c>
      <c r="G1531" s="7">
        <v>1.3073999999999999</v>
      </c>
    </row>
    <row r="1532" spans="1:7" ht="15" customHeight="1">
      <c r="A1532" s="4" t="s">
        <v>9</v>
      </c>
      <c r="B1532" s="5" t="s">
        <v>10</v>
      </c>
      <c r="C1532" s="4" t="s">
        <v>11</v>
      </c>
      <c r="D1532" s="4" t="s">
        <v>12</v>
      </c>
      <c r="E1532" s="6">
        <v>0.06</v>
      </c>
      <c r="F1532" s="7">
        <v>15.24</v>
      </c>
      <c r="G1532" s="7">
        <v>0.91439999999999999</v>
      </c>
    </row>
    <row r="1533" spans="1:7" ht="15" customHeight="1">
      <c r="A1533" s="1"/>
      <c r="B1533" s="1"/>
      <c r="C1533" s="1"/>
      <c r="D1533" s="1"/>
      <c r="E1533" s="130" t="s">
        <v>21</v>
      </c>
      <c r="F1533" s="131"/>
      <c r="G1533" s="8">
        <v>2.2200000000000002</v>
      </c>
    </row>
    <row r="1534" spans="1:7" ht="15" customHeight="1">
      <c r="A1534" s="1"/>
      <c r="B1534" s="1"/>
      <c r="C1534" s="1"/>
      <c r="D1534" s="1"/>
      <c r="E1534" s="132" t="s">
        <v>22</v>
      </c>
      <c r="F1534" s="133"/>
      <c r="G1534" s="2">
        <v>4.12</v>
      </c>
    </row>
    <row r="1535" spans="1:7" ht="9.9499999999999993" customHeight="1">
      <c r="A1535" s="1"/>
      <c r="B1535" s="1"/>
      <c r="C1535" s="134" t="s">
        <v>1</v>
      </c>
      <c r="D1535" s="135"/>
      <c r="E1535" s="1"/>
      <c r="F1535" s="1"/>
      <c r="G1535" s="1"/>
    </row>
    <row r="1536" spans="1:7" ht="20.100000000000001" customHeight="1">
      <c r="A1536" s="136" t="s">
        <v>749</v>
      </c>
      <c r="B1536" s="137"/>
      <c r="C1536" s="137"/>
      <c r="D1536" s="137"/>
      <c r="E1536" s="137"/>
      <c r="F1536" s="137"/>
      <c r="G1536" s="137"/>
    </row>
    <row r="1537" spans="1:7" ht="15" customHeight="1">
      <c r="A1537" s="128" t="s">
        <v>24</v>
      </c>
      <c r="B1537" s="129"/>
      <c r="C1537" s="3" t="s">
        <v>4</v>
      </c>
      <c r="D1537" s="3" t="s">
        <v>5</v>
      </c>
      <c r="E1537" s="3" t="s">
        <v>6</v>
      </c>
      <c r="F1537" s="3" t="s">
        <v>7</v>
      </c>
      <c r="G1537" s="3" t="s">
        <v>8</v>
      </c>
    </row>
    <row r="1538" spans="1:7" ht="20.100000000000001" customHeight="1">
      <c r="A1538" s="4" t="s">
        <v>750</v>
      </c>
      <c r="B1538" s="5" t="s">
        <v>751</v>
      </c>
      <c r="C1538" s="4" t="s">
        <v>64</v>
      </c>
      <c r="D1538" s="4" t="s">
        <v>75</v>
      </c>
      <c r="E1538" s="6">
        <v>1</v>
      </c>
      <c r="F1538" s="7">
        <v>1.85</v>
      </c>
      <c r="G1538" s="7">
        <v>1.85</v>
      </c>
    </row>
    <row r="1539" spans="1:7" ht="15" customHeight="1">
      <c r="A1539" s="1"/>
      <c r="B1539" s="1"/>
      <c r="C1539" s="1"/>
      <c r="D1539" s="1"/>
      <c r="E1539" s="130" t="s">
        <v>38</v>
      </c>
      <c r="F1539" s="131"/>
      <c r="G1539" s="8">
        <v>1.85</v>
      </c>
    </row>
    <row r="1540" spans="1:7" ht="15" customHeight="1">
      <c r="A1540" s="128" t="s">
        <v>3</v>
      </c>
      <c r="B1540" s="129"/>
      <c r="C1540" s="3" t="s">
        <v>4</v>
      </c>
      <c r="D1540" s="3" t="s">
        <v>5</v>
      </c>
      <c r="E1540" s="3" t="s">
        <v>6</v>
      </c>
      <c r="F1540" s="3" t="s">
        <v>7</v>
      </c>
      <c r="G1540" s="3" t="s">
        <v>8</v>
      </c>
    </row>
    <row r="1541" spans="1:7" ht="15" customHeight="1">
      <c r="A1541" s="4" t="s">
        <v>106</v>
      </c>
      <c r="B1541" s="5" t="s">
        <v>107</v>
      </c>
      <c r="C1541" s="4" t="s">
        <v>11</v>
      </c>
      <c r="D1541" s="4" t="s">
        <v>12</v>
      </c>
      <c r="E1541" s="6">
        <v>0.06</v>
      </c>
      <c r="F1541" s="7">
        <v>21.79</v>
      </c>
      <c r="G1541" s="7">
        <v>1.3073999999999999</v>
      </c>
    </row>
    <row r="1542" spans="1:7" ht="15" customHeight="1">
      <c r="A1542" s="4" t="s">
        <v>9</v>
      </c>
      <c r="B1542" s="5" t="s">
        <v>10</v>
      </c>
      <c r="C1542" s="4" t="s">
        <v>11</v>
      </c>
      <c r="D1542" s="4" t="s">
        <v>12</v>
      </c>
      <c r="E1542" s="6">
        <v>0.06</v>
      </c>
      <c r="F1542" s="7">
        <v>15.24</v>
      </c>
      <c r="G1542" s="7">
        <v>0.91439999999999999</v>
      </c>
    </row>
    <row r="1543" spans="1:7" ht="15" customHeight="1">
      <c r="A1543" s="1"/>
      <c r="B1543" s="1"/>
      <c r="C1543" s="1"/>
      <c r="D1543" s="1"/>
      <c r="E1543" s="130" t="s">
        <v>21</v>
      </c>
      <c r="F1543" s="131"/>
      <c r="G1543" s="8">
        <v>2.2200000000000002</v>
      </c>
    </row>
    <row r="1544" spans="1:7" ht="15" customHeight="1">
      <c r="A1544" s="1"/>
      <c r="B1544" s="1"/>
      <c r="C1544" s="1"/>
      <c r="D1544" s="1"/>
      <c r="E1544" s="132" t="s">
        <v>22</v>
      </c>
      <c r="F1544" s="133"/>
      <c r="G1544" s="2">
        <v>4.07</v>
      </c>
    </row>
    <row r="1545" spans="1:7" ht="9.9499999999999993" customHeight="1">
      <c r="A1545" s="1"/>
      <c r="B1545" s="1"/>
      <c r="C1545" s="134" t="s">
        <v>1</v>
      </c>
      <c r="D1545" s="135"/>
      <c r="E1545" s="1"/>
      <c r="F1545" s="1"/>
      <c r="G1545" s="1"/>
    </row>
    <row r="1546" spans="1:7" ht="20.100000000000001" customHeight="1">
      <c r="A1546" s="136" t="s">
        <v>752</v>
      </c>
      <c r="B1546" s="137"/>
      <c r="C1546" s="137"/>
      <c r="D1546" s="137"/>
      <c r="E1546" s="137"/>
      <c r="F1546" s="137"/>
      <c r="G1546" s="137"/>
    </row>
    <row r="1547" spans="1:7" ht="15" customHeight="1">
      <c r="A1547" s="128" t="s">
        <v>24</v>
      </c>
      <c r="B1547" s="129"/>
      <c r="C1547" s="3" t="s">
        <v>4</v>
      </c>
      <c r="D1547" s="3" t="s">
        <v>5</v>
      </c>
      <c r="E1547" s="3" t="s">
        <v>6</v>
      </c>
      <c r="F1547" s="3" t="s">
        <v>7</v>
      </c>
      <c r="G1547" s="3" t="s">
        <v>8</v>
      </c>
    </row>
    <row r="1548" spans="1:7" ht="15" customHeight="1">
      <c r="A1548" s="4" t="s">
        <v>753</v>
      </c>
      <c r="B1548" s="5" t="s">
        <v>754</v>
      </c>
      <c r="C1548" s="4" t="s">
        <v>64</v>
      </c>
      <c r="D1548" s="4" t="s">
        <v>75</v>
      </c>
      <c r="E1548" s="6">
        <v>1</v>
      </c>
      <c r="F1548" s="7">
        <v>123.5</v>
      </c>
      <c r="G1548" s="7">
        <v>123.5</v>
      </c>
    </row>
    <row r="1549" spans="1:7" ht="15" customHeight="1">
      <c r="A1549" s="1"/>
      <c r="B1549" s="1"/>
      <c r="C1549" s="1"/>
      <c r="D1549" s="1"/>
      <c r="E1549" s="130" t="s">
        <v>38</v>
      </c>
      <c r="F1549" s="131"/>
      <c r="G1549" s="8">
        <v>123.5</v>
      </c>
    </row>
    <row r="1550" spans="1:7" ht="15" customHeight="1">
      <c r="A1550" s="128" t="s">
        <v>3</v>
      </c>
      <c r="B1550" s="129"/>
      <c r="C1550" s="3" t="s">
        <v>4</v>
      </c>
      <c r="D1550" s="3" t="s">
        <v>5</v>
      </c>
      <c r="E1550" s="3" t="s">
        <v>6</v>
      </c>
      <c r="F1550" s="3" t="s">
        <v>7</v>
      </c>
      <c r="G1550" s="3" t="s">
        <v>8</v>
      </c>
    </row>
    <row r="1551" spans="1:7" ht="15" customHeight="1">
      <c r="A1551" s="4" t="s">
        <v>106</v>
      </c>
      <c r="B1551" s="5" t="s">
        <v>107</v>
      </c>
      <c r="C1551" s="4" t="s">
        <v>11</v>
      </c>
      <c r="D1551" s="4" t="s">
        <v>12</v>
      </c>
      <c r="E1551" s="6">
        <v>0.8</v>
      </c>
      <c r="F1551" s="7">
        <v>21.79</v>
      </c>
      <c r="G1551" s="7">
        <v>17.431999999999999</v>
      </c>
    </row>
    <row r="1552" spans="1:7" ht="15" customHeight="1">
      <c r="A1552" s="4" t="s">
        <v>9</v>
      </c>
      <c r="B1552" s="5" t="s">
        <v>10</v>
      </c>
      <c r="C1552" s="4" t="s">
        <v>11</v>
      </c>
      <c r="D1552" s="4" t="s">
        <v>12</v>
      </c>
      <c r="E1552" s="6">
        <v>1.6</v>
      </c>
      <c r="F1552" s="7">
        <v>15.24</v>
      </c>
      <c r="G1552" s="7">
        <v>24.384</v>
      </c>
    </row>
    <row r="1553" spans="1:7" ht="15" customHeight="1">
      <c r="A1553" s="1"/>
      <c r="B1553" s="1"/>
      <c r="C1553" s="1"/>
      <c r="D1553" s="1"/>
      <c r="E1553" s="130" t="s">
        <v>21</v>
      </c>
      <c r="F1553" s="131"/>
      <c r="G1553" s="8">
        <v>41.81</v>
      </c>
    </row>
    <row r="1554" spans="1:7" ht="15" customHeight="1">
      <c r="A1554" s="1"/>
      <c r="B1554" s="1"/>
      <c r="C1554" s="1"/>
      <c r="D1554" s="1"/>
      <c r="E1554" s="132" t="s">
        <v>22</v>
      </c>
      <c r="F1554" s="133"/>
      <c r="G1554" s="2">
        <v>165.32</v>
      </c>
    </row>
    <row r="1555" spans="1:7" ht="9.9499999999999993" customHeight="1">
      <c r="A1555" s="1"/>
      <c r="B1555" s="1"/>
      <c r="C1555" s="134" t="s">
        <v>1</v>
      </c>
      <c r="D1555" s="135"/>
      <c r="E1555" s="1"/>
      <c r="F1555" s="1"/>
      <c r="G1555" s="1"/>
    </row>
    <row r="1556" spans="1:7" ht="20.100000000000001" customHeight="1">
      <c r="A1556" s="136" t="s">
        <v>755</v>
      </c>
      <c r="B1556" s="137"/>
      <c r="C1556" s="137"/>
      <c r="D1556" s="137"/>
      <c r="E1556" s="137"/>
      <c r="F1556" s="137"/>
      <c r="G1556" s="137"/>
    </row>
    <row r="1557" spans="1:7" ht="15" customHeight="1">
      <c r="A1557" s="128" t="s">
        <v>667</v>
      </c>
      <c r="B1557" s="129"/>
      <c r="C1557" s="3" t="s">
        <v>4</v>
      </c>
      <c r="D1557" s="3" t="s">
        <v>5</v>
      </c>
      <c r="E1557" s="3" t="s">
        <v>6</v>
      </c>
      <c r="F1557" s="3" t="s">
        <v>7</v>
      </c>
      <c r="G1557" s="3" t="s">
        <v>8</v>
      </c>
    </row>
    <row r="1558" spans="1:7" ht="27.95" customHeight="1">
      <c r="A1558" s="4" t="s">
        <v>756</v>
      </c>
      <c r="B1558" s="5" t="s">
        <v>757</v>
      </c>
      <c r="C1558" s="4" t="s">
        <v>758</v>
      </c>
      <c r="D1558" s="4" t="s">
        <v>75</v>
      </c>
      <c r="E1558" s="6">
        <v>1</v>
      </c>
      <c r="F1558" s="7">
        <v>90.51</v>
      </c>
      <c r="G1558" s="7">
        <v>90.51</v>
      </c>
    </row>
    <row r="1559" spans="1:7" ht="15" customHeight="1">
      <c r="A1559" s="1"/>
      <c r="B1559" s="1"/>
      <c r="C1559" s="1"/>
      <c r="D1559" s="1"/>
      <c r="E1559" s="130" t="s">
        <v>670</v>
      </c>
      <c r="F1559" s="131"/>
      <c r="G1559" s="8">
        <v>90.51</v>
      </c>
    </row>
    <row r="1560" spans="1:7" ht="15" customHeight="1">
      <c r="A1560" s="128" t="s">
        <v>3</v>
      </c>
      <c r="B1560" s="129"/>
      <c r="C1560" s="3" t="s">
        <v>4</v>
      </c>
      <c r="D1560" s="3" t="s">
        <v>5</v>
      </c>
      <c r="E1560" s="3" t="s">
        <v>6</v>
      </c>
      <c r="F1560" s="3" t="s">
        <v>7</v>
      </c>
      <c r="G1560" s="3" t="s">
        <v>8</v>
      </c>
    </row>
    <row r="1561" spans="1:7" ht="15" customHeight="1">
      <c r="A1561" s="4" t="s">
        <v>106</v>
      </c>
      <c r="B1561" s="5" t="s">
        <v>107</v>
      </c>
      <c r="C1561" s="4" t="s">
        <v>11</v>
      </c>
      <c r="D1561" s="4" t="s">
        <v>12</v>
      </c>
      <c r="E1561" s="6">
        <v>0.8</v>
      </c>
      <c r="F1561" s="7">
        <v>21.79</v>
      </c>
      <c r="G1561" s="7">
        <v>17.431999999999999</v>
      </c>
    </row>
    <row r="1562" spans="1:7" ht="15" customHeight="1">
      <c r="A1562" s="4" t="s">
        <v>9</v>
      </c>
      <c r="B1562" s="5" t="s">
        <v>10</v>
      </c>
      <c r="C1562" s="4" t="s">
        <v>11</v>
      </c>
      <c r="D1562" s="4" t="s">
        <v>12</v>
      </c>
      <c r="E1562" s="6">
        <v>1.6</v>
      </c>
      <c r="F1562" s="7">
        <v>15.24</v>
      </c>
      <c r="G1562" s="7">
        <v>24.384</v>
      </c>
    </row>
    <row r="1563" spans="1:7" ht="15" customHeight="1">
      <c r="A1563" s="1"/>
      <c r="B1563" s="1"/>
      <c r="C1563" s="1"/>
      <c r="D1563" s="1"/>
      <c r="E1563" s="130" t="s">
        <v>21</v>
      </c>
      <c r="F1563" s="131"/>
      <c r="G1563" s="8">
        <v>41.81</v>
      </c>
    </row>
    <row r="1564" spans="1:7" ht="15" customHeight="1">
      <c r="A1564" s="1"/>
      <c r="B1564" s="1"/>
      <c r="C1564" s="1"/>
      <c r="D1564" s="1"/>
      <c r="E1564" s="132" t="s">
        <v>22</v>
      </c>
      <c r="F1564" s="133"/>
      <c r="G1564" s="2">
        <v>132.33000000000001</v>
      </c>
    </row>
    <row r="1565" spans="1:7" ht="9.9499999999999993" customHeight="1">
      <c r="A1565" s="1"/>
      <c r="B1565" s="1"/>
      <c r="C1565" s="134" t="s">
        <v>1</v>
      </c>
      <c r="D1565" s="135"/>
      <c r="E1565" s="1"/>
      <c r="F1565" s="1"/>
      <c r="G1565" s="1"/>
    </row>
    <row r="1566" spans="1:7" ht="20.100000000000001" customHeight="1">
      <c r="A1566" s="136" t="s">
        <v>759</v>
      </c>
      <c r="B1566" s="137"/>
      <c r="C1566" s="137"/>
      <c r="D1566" s="137"/>
      <c r="E1566" s="137"/>
      <c r="F1566" s="137"/>
      <c r="G1566" s="137"/>
    </row>
    <row r="1567" spans="1:7" ht="9.9499999999999993" customHeight="1">
      <c r="A1567" s="138"/>
      <c r="B1567" s="138"/>
      <c r="C1567" s="138"/>
      <c r="D1567" s="138"/>
      <c r="E1567" s="138"/>
      <c r="F1567" s="138"/>
      <c r="G1567" s="138"/>
    </row>
    <row r="1568" spans="1:7" ht="15" customHeight="1">
      <c r="A1568" s="1"/>
      <c r="B1568" s="1"/>
      <c r="C1568" s="1"/>
      <c r="D1568" s="1"/>
      <c r="E1568" s="132" t="s">
        <v>22</v>
      </c>
      <c r="F1568" s="133"/>
      <c r="G1568" s="2">
        <v>630</v>
      </c>
    </row>
    <row r="1569" spans="1:7" ht="9.9499999999999993" customHeight="1">
      <c r="A1569" s="1"/>
      <c r="B1569" s="1"/>
      <c r="C1569" s="134" t="s">
        <v>1</v>
      </c>
      <c r="D1569" s="135"/>
      <c r="E1569" s="1"/>
      <c r="F1569" s="1"/>
      <c r="G1569" s="1"/>
    </row>
    <row r="1570" spans="1:7" ht="20.100000000000001" customHeight="1">
      <c r="A1570" s="136" t="s">
        <v>760</v>
      </c>
      <c r="B1570" s="137"/>
      <c r="C1570" s="137"/>
      <c r="D1570" s="137"/>
      <c r="E1570" s="137"/>
      <c r="F1570" s="137"/>
      <c r="G1570" s="137"/>
    </row>
    <row r="1571" spans="1:7" ht="9.9499999999999993" customHeight="1">
      <c r="A1571" s="138"/>
      <c r="B1571" s="138"/>
      <c r="C1571" s="138"/>
      <c r="D1571" s="138"/>
      <c r="E1571" s="138"/>
      <c r="F1571" s="138"/>
      <c r="G1571" s="138"/>
    </row>
    <row r="1572" spans="1:7" ht="15" customHeight="1">
      <c r="A1572" s="1"/>
      <c r="B1572" s="1"/>
      <c r="C1572" s="1"/>
      <c r="D1572" s="1"/>
      <c r="E1572" s="132" t="s">
        <v>22</v>
      </c>
      <c r="F1572" s="133"/>
      <c r="G1572" s="2">
        <v>0.49</v>
      </c>
    </row>
    <row r="1573" spans="1:7" ht="9.9499999999999993" customHeight="1">
      <c r="A1573" s="1"/>
      <c r="B1573" s="1"/>
      <c r="C1573" s="134" t="s">
        <v>1</v>
      </c>
      <c r="D1573" s="135"/>
      <c r="E1573" s="1"/>
      <c r="F1573" s="1"/>
      <c r="G1573" s="1"/>
    </row>
    <row r="1574" spans="1:7" ht="20.100000000000001" customHeight="1">
      <c r="A1574" s="136" t="s">
        <v>761</v>
      </c>
      <c r="B1574" s="137"/>
      <c r="C1574" s="137"/>
      <c r="D1574" s="137"/>
      <c r="E1574" s="137"/>
      <c r="F1574" s="137"/>
      <c r="G1574" s="137"/>
    </row>
    <row r="1575" spans="1:7" ht="9.9499999999999993" customHeight="1">
      <c r="A1575" s="138"/>
      <c r="B1575" s="138"/>
      <c r="C1575" s="138"/>
      <c r="D1575" s="138"/>
      <c r="E1575" s="138"/>
      <c r="F1575" s="138"/>
      <c r="G1575" s="138"/>
    </row>
    <row r="1576" spans="1:7" ht="15" customHeight="1">
      <c r="A1576" s="1"/>
      <c r="B1576" s="1"/>
      <c r="C1576" s="1"/>
      <c r="D1576" s="1"/>
      <c r="E1576" s="132" t="s">
        <v>22</v>
      </c>
      <c r="F1576" s="133"/>
      <c r="G1576" s="2">
        <v>0.63</v>
      </c>
    </row>
    <row r="1577" spans="1:7" ht="9.9499999999999993" customHeight="1">
      <c r="A1577" s="1"/>
      <c r="B1577" s="1"/>
      <c r="C1577" s="134" t="s">
        <v>1</v>
      </c>
      <c r="D1577" s="135"/>
      <c r="E1577" s="1"/>
      <c r="F1577" s="1"/>
      <c r="G1577" s="1"/>
    </row>
    <row r="1578" spans="1:7" ht="20.100000000000001" customHeight="1">
      <c r="A1578" s="136" t="s">
        <v>762</v>
      </c>
      <c r="B1578" s="137"/>
      <c r="C1578" s="137"/>
      <c r="D1578" s="137"/>
      <c r="E1578" s="137"/>
      <c r="F1578" s="137"/>
      <c r="G1578" s="137"/>
    </row>
    <row r="1579" spans="1:7" ht="9.9499999999999993" customHeight="1">
      <c r="A1579" s="138"/>
      <c r="B1579" s="138"/>
      <c r="C1579" s="138"/>
      <c r="D1579" s="138"/>
      <c r="E1579" s="138"/>
      <c r="F1579" s="138"/>
      <c r="G1579" s="138"/>
    </row>
    <row r="1580" spans="1:7" ht="15" customHeight="1">
      <c r="A1580" s="1"/>
      <c r="B1580" s="1"/>
      <c r="C1580" s="1"/>
      <c r="D1580" s="1"/>
      <c r="E1580" s="132" t="s">
        <v>22</v>
      </c>
      <c r="F1580" s="133"/>
      <c r="G1580" s="2">
        <v>0.75</v>
      </c>
    </row>
    <row r="1581" spans="1:7" ht="9.9499999999999993" customHeight="1">
      <c r="A1581" s="1"/>
      <c r="B1581" s="1"/>
      <c r="C1581" s="134" t="s">
        <v>1</v>
      </c>
      <c r="D1581" s="135"/>
      <c r="E1581" s="1"/>
      <c r="F1581" s="1"/>
      <c r="G1581" s="1"/>
    </row>
    <row r="1582" spans="1:7" ht="20.100000000000001" customHeight="1">
      <c r="A1582" s="136" t="s">
        <v>763</v>
      </c>
      <c r="B1582" s="137"/>
      <c r="C1582" s="137"/>
      <c r="D1582" s="137"/>
      <c r="E1582" s="137"/>
      <c r="F1582" s="137"/>
      <c r="G1582" s="137"/>
    </row>
    <row r="1583" spans="1:7" ht="9.9499999999999993" customHeight="1">
      <c r="A1583" s="138"/>
      <c r="B1583" s="138"/>
      <c r="C1583" s="138"/>
      <c r="D1583" s="138"/>
      <c r="E1583" s="138"/>
      <c r="F1583" s="138"/>
      <c r="G1583" s="138"/>
    </row>
    <row r="1584" spans="1:7" ht="15" customHeight="1">
      <c r="A1584" s="1"/>
      <c r="B1584" s="1"/>
      <c r="C1584" s="1"/>
      <c r="D1584" s="1"/>
      <c r="E1584" s="132" t="s">
        <v>22</v>
      </c>
      <c r="F1584" s="133"/>
      <c r="G1584" s="2">
        <v>0.97</v>
      </c>
    </row>
    <row r="1585" spans="1:7" ht="9.9499999999999993" customHeight="1">
      <c r="A1585" s="1"/>
      <c r="B1585" s="1"/>
      <c r="C1585" s="134" t="s">
        <v>1</v>
      </c>
      <c r="D1585" s="135"/>
      <c r="E1585" s="1"/>
      <c r="F1585" s="1"/>
      <c r="G1585" s="1"/>
    </row>
    <row r="1586" spans="1:7" ht="20.100000000000001" customHeight="1">
      <c r="A1586" s="136" t="s">
        <v>764</v>
      </c>
      <c r="B1586" s="137"/>
      <c r="C1586" s="137"/>
      <c r="D1586" s="137"/>
      <c r="E1586" s="137"/>
      <c r="F1586" s="137"/>
      <c r="G1586" s="137"/>
    </row>
    <row r="1587" spans="1:7" ht="9.9499999999999993" customHeight="1">
      <c r="A1587" s="138"/>
      <c r="B1587" s="138"/>
      <c r="C1587" s="138"/>
      <c r="D1587" s="138"/>
      <c r="E1587" s="138"/>
      <c r="F1587" s="138"/>
      <c r="G1587" s="138"/>
    </row>
    <row r="1588" spans="1:7" ht="15" customHeight="1">
      <c r="A1588" s="1"/>
      <c r="B1588" s="1"/>
      <c r="C1588" s="1"/>
      <c r="D1588" s="1"/>
      <c r="E1588" s="132" t="s">
        <v>22</v>
      </c>
      <c r="F1588" s="133"/>
      <c r="G1588" s="2">
        <v>1.34</v>
      </c>
    </row>
    <row r="1589" spans="1:7" ht="9.9499999999999993" customHeight="1">
      <c r="A1589" s="1"/>
      <c r="B1589" s="1"/>
      <c r="C1589" s="134" t="s">
        <v>1</v>
      </c>
      <c r="D1589" s="135"/>
      <c r="E1589" s="1"/>
      <c r="F1589" s="1"/>
      <c r="G1589" s="1"/>
    </row>
    <row r="1590" spans="1:7" ht="20.100000000000001" customHeight="1">
      <c r="A1590" s="136" t="s">
        <v>765</v>
      </c>
      <c r="B1590" s="137"/>
      <c r="C1590" s="137"/>
      <c r="D1590" s="137"/>
      <c r="E1590" s="137"/>
      <c r="F1590" s="137"/>
      <c r="G1590" s="137"/>
    </row>
    <row r="1591" spans="1:7" ht="9.9499999999999993" customHeight="1">
      <c r="A1591" s="138"/>
      <c r="B1591" s="138"/>
      <c r="C1591" s="138"/>
      <c r="D1591" s="138"/>
      <c r="E1591" s="138"/>
      <c r="F1591" s="138"/>
      <c r="G1591" s="138"/>
    </row>
    <row r="1592" spans="1:7" ht="15" customHeight="1">
      <c r="A1592" s="1"/>
      <c r="B1592" s="1"/>
      <c r="C1592" s="1"/>
      <c r="D1592" s="1"/>
      <c r="E1592" s="132" t="s">
        <v>22</v>
      </c>
      <c r="F1592" s="133"/>
      <c r="G1592" s="2">
        <v>2.63</v>
      </c>
    </row>
    <row r="1593" spans="1:7" ht="9.9499999999999993" customHeight="1">
      <c r="A1593" s="1"/>
      <c r="B1593" s="1"/>
      <c r="C1593" s="134" t="s">
        <v>1</v>
      </c>
      <c r="D1593" s="135"/>
      <c r="E1593" s="1"/>
      <c r="F1593" s="1"/>
      <c r="G1593" s="1"/>
    </row>
    <row r="1594" spans="1:7" ht="20.100000000000001" customHeight="1">
      <c r="A1594" s="136" t="s">
        <v>766</v>
      </c>
      <c r="B1594" s="137"/>
      <c r="C1594" s="137"/>
      <c r="D1594" s="137"/>
      <c r="E1594" s="137"/>
      <c r="F1594" s="137"/>
      <c r="G1594" s="137"/>
    </row>
    <row r="1595" spans="1:7" ht="15" customHeight="1">
      <c r="A1595" s="128" t="s">
        <v>24</v>
      </c>
      <c r="B1595" s="129"/>
      <c r="C1595" s="3" t="s">
        <v>4</v>
      </c>
      <c r="D1595" s="3" t="s">
        <v>5</v>
      </c>
      <c r="E1595" s="3" t="s">
        <v>6</v>
      </c>
      <c r="F1595" s="3" t="s">
        <v>7</v>
      </c>
      <c r="G1595" s="3" t="s">
        <v>8</v>
      </c>
    </row>
    <row r="1596" spans="1:7" ht="27.95" customHeight="1">
      <c r="A1596" s="4" t="s">
        <v>767</v>
      </c>
      <c r="B1596" s="5" t="s">
        <v>768</v>
      </c>
      <c r="C1596" s="4" t="s">
        <v>11</v>
      </c>
      <c r="D1596" s="4" t="s">
        <v>27</v>
      </c>
      <c r="E1596" s="6">
        <v>1.19</v>
      </c>
      <c r="F1596" s="7">
        <v>2.19</v>
      </c>
      <c r="G1596" s="7">
        <v>2.6061000000000001</v>
      </c>
    </row>
    <row r="1597" spans="1:7" ht="20.100000000000001" customHeight="1">
      <c r="A1597" s="4" t="s">
        <v>769</v>
      </c>
      <c r="B1597" s="5" t="s">
        <v>770</v>
      </c>
      <c r="C1597" s="4" t="s">
        <v>11</v>
      </c>
      <c r="D1597" s="4" t="s">
        <v>52</v>
      </c>
      <c r="E1597" s="6">
        <v>8.9999999999999993E-3</v>
      </c>
      <c r="F1597" s="7">
        <v>2.62</v>
      </c>
      <c r="G1597" s="7">
        <v>2.358E-2</v>
      </c>
    </row>
    <row r="1598" spans="1:7" ht="15" customHeight="1">
      <c r="A1598" s="1"/>
      <c r="B1598" s="1"/>
      <c r="C1598" s="1"/>
      <c r="D1598" s="1"/>
      <c r="E1598" s="130" t="s">
        <v>38</v>
      </c>
      <c r="F1598" s="131"/>
      <c r="G1598" s="8">
        <v>2.63</v>
      </c>
    </row>
    <row r="1599" spans="1:7" ht="15" customHeight="1">
      <c r="A1599" s="128" t="s">
        <v>3</v>
      </c>
      <c r="B1599" s="129"/>
      <c r="C1599" s="3" t="s">
        <v>4</v>
      </c>
      <c r="D1599" s="3" t="s">
        <v>5</v>
      </c>
      <c r="E1599" s="3" t="s">
        <v>6</v>
      </c>
      <c r="F1599" s="3" t="s">
        <v>7</v>
      </c>
      <c r="G1599" s="3" t="s">
        <v>8</v>
      </c>
    </row>
    <row r="1600" spans="1:7" ht="15" customHeight="1">
      <c r="A1600" s="4" t="s">
        <v>607</v>
      </c>
      <c r="B1600" s="5" t="s">
        <v>608</v>
      </c>
      <c r="C1600" s="4" t="s">
        <v>11</v>
      </c>
      <c r="D1600" s="4" t="s">
        <v>12</v>
      </c>
      <c r="E1600" s="6">
        <v>0.03</v>
      </c>
      <c r="F1600" s="7">
        <v>17.170000000000002</v>
      </c>
      <c r="G1600" s="7">
        <v>0.5151</v>
      </c>
    </row>
    <row r="1601" spans="1:7" ht="15" customHeight="1">
      <c r="A1601" s="4" t="s">
        <v>106</v>
      </c>
      <c r="B1601" s="5" t="s">
        <v>107</v>
      </c>
      <c r="C1601" s="4" t="s">
        <v>11</v>
      </c>
      <c r="D1601" s="4" t="s">
        <v>12</v>
      </c>
      <c r="E1601" s="6">
        <v>0.03</v>
      </c>
      <c r="F1601" s="7">
        <v>21.79</v>
      </c>
      <c r="G1601" s="7">
        <v>0.65369999999999995</v>
      </c>
    </row>
    <row r="1602" spans="1:7" ht="15" customHeight="1">
      <c r="A1602" s="1"/>
      <c r="B1602" s="1"/>
      <c r="C1602" s="1"/>
      <c r="D1602" s="1"/>
      <c r="E1602" s="130" t="s">
        <v>21</v>
      </c>
      <c r="F1602" s="131"/>
      <c r="G1602" s="8">
        <v>1.17</v>
      </c>
    </row>
    <row r="1603" spans="1:7" ht="15" customHeight="1">
      <c r="A1603" s="1"/>
      <c r="B1603" s="1"/>
      <c r="C1603" s="1"/>
      <c r="D1603" s="1"/>
      <c r="E1603" s="132" t="s">
        <v>22</v>
      </c>
      <c r="F1603" s="133"/>
      <c r="G1603" s="2">
        <v>3.78</v>
      </c>
    </row>
    <row r="1604" spans="1:7" ht="9.9499999999999993" customHeight="1">
      <c r="A1604" s="1"/>
      <c r="B1604" s="1"/>
      <c r="C1604" s="134" t="s">
        <v>1</v>
      </c>
      <c r="D1604" s="135"/>
      <c r="E1604" s="1"/>
      <c r="F1604" s="1"/>
      <c r="G1604" s="1"/>
    </row>
    <row r="1605" spans="1:7" ht="20.100000000000001" customHeight="1">
      <c r="A1605" s="136" t="s">
        <v>771</v>
      </c>
      <c r="B1605" s="137"/>
      <c r="C1605" s="137"/>
      <c r="D1605" s="137"/>
      <c r="E1605" s="137"/>
      <c r="F1605" s="137"/>
      <c r="G1605" s="137"/>
    </row>
    <row r="1606" spans="1:7" ht="15" customHeight="1">
      <c r="A1606" s="128" t="s">
        <v>24</v>
      </c>
      <c r="B1606" s="129"/>
      <c r="C1606" s="3" t="s">
        <v>4</v>
      </c>
      <c r="D1606" s="3" t="s">
        <v>5</v>
      </c>
      <c r="E1606" s="3" t="s">
        <v>6</v>
      </c>
      <c r="F1606" s="3" t="s">
        <v>7</v>
      </c>
      <c r="G1606" s="3" t="s">
        <v>8</v>
      </c>
    </row>
    <row r="1607" spans="1:7" ht="27.95" customHeight="1">
      <c r="A1607" s="4" t="s">
        <v>772</v>
      </c>
      <c r="B1607" s="5" t="s">
        <v>773</v>
      </c>
      <c r="C1607" s="4" t="s">
        <v>11</v>
      </c>
      <c r="D1607" s="4" t="s">
        <v>27</v>
      </c>
      <c r="E1607" s="6">
        <v>1.19</v>
      </c>
      <c r="F1607" s="7">
        <v>3.13</v>
      </c>
      <c r="G1607" s="7">
        <v>3.7246999999999999</v>
      </c>
    </row>
    <row r="1608" spans="1:7" ht="20.100000000000001" customHeight="1">
      <c r="A1608" s="4" t="s">
        <v>769</v>
      </c>
      <c r="B1608" s="5" t="s">
        <v>770</v>
      </c>
      <c r="C1608" s="4" t="s">
        <v>11</v>
      </c>
      <c r="D1608" s="4" t="s">
        <v>52</v>
      </c>
      <c r="E1608" s="6">
        <v>8.9999999999999993E-3</v>
      </c>
      <c r="F1608" s="7">
        <v>2.62</v>
      </c>
      <c r="G1608" s="7">
        <v>2.358E-2</v>
      </c>
    </row>
    <row r="1609" spans="1:7" ht="15" customHeight="1">
      <c r="A1609" s="1"/>
      <c r="B1609" s="1"/>
      <c r="C1609" s="1"/>
      <c r="D1609" s="1"/>
      <c r="E1609" s="130" t="s">
        <v>38</v>
      </c>
      <c r="F1609" s="131"/>
      <c r="G1609" s="8">
        <v>3.74</v>
      </c>
    </row>
    <row r="1610" spans="1:7" ht="15" customHeight="1">
      <c r="A1610" s="128" t="s">
        <v>3</v>
      </c>
      <c r="B1610" s="129"/>
      <c r="C1610" s="3" t="s">
        <v>4</v>
      </c>
      <c r="D1610" s="3" t="s">
        <v>5</v>
      </c>
      <c r="E1610" s="3" t="s">
        <v>6</v>
      </c>
      <c r="F1610" s="3" t="s">
        <v>7</v>
      </c>
      <c r="G1610" s="3" t="s">
        <v>8</v>
      </c>
    </row>
    <row r="1611" spans="1:7" ht="15" customHeight="1">
      <c r="A1611" s="4" t="s">
        <v>607</v>
      </c>
      <c r="B1611" s="5" t="s">
        <v>608</v>
      </c>
      <c r="C1611" s="4" t="s">
        <v>11</v>
      </c>
      <c r="D1611" s="4" t="s">
        <v>12</v>
      </c>
      <c r="E1611" s="6">
        <v>0.04</v>
      </c>
      <c r="F1611" s="7">
        <v>17.170000000000002</v>
      </c>
      <c r="G1611" s="7">
        <v>0.68679999999999997</v>
      </c>
    </row>
    <row r="1612" spans="1:7" ht="15" customHeight="1">
      <c r="A1612" s="4" t="s">
        <v>106</v>
      </c>
      <c r="B1612" s="5" t="s">
        <v>107</v>
      </c>
      <c r="C1612" s="4" t="s">
        <v>11</v>
      </c>
      <c r="D1612" s="4" t="s">
        <v>12</v>
      </c>
      <c r="E1612" s="6">
        <v>0.04</v>
      </c>
      <c r="F1612" s="7">
        <v>21.79</v>
      </c>
      <c r="G1612" s="7">
        <v>0.87160000000000004</v>
      </c>
    </row>
    <row r="1613" spans="1:7" ht="15" customHeight="1">
      <c r="A1613" s="1"/>
      <c r="B1613" s="1"/>
      <c r="C1613" s="1"/>
      <c r="D1613" s="1"/>
      <c r="E1613" s="130" t="s">
        <v>21</v>
      </c>
      <c r="F1613" s="131"/>
      <c r="G1613" s="8">
        <v>1.56</v>
      </c>
    </row>
    <row r="1614" spans="1:7" ht="15" customHeight="1">
      <c r="A1614" s="1"/>
      <c r="B1614" s="1"/>
      <c r="C1614" s="1"/>
      <c r="D1614" s="1"/>
      <c r="E1614" s="132" t="s">
        <v>22</v>
      </c>
      <c r="F1614" s="133"/>
      <c r="G1614" s="2">
        <v>5.29</v>
      </c>
    </row>
    <row r="1615" spans="1:7" ht="9.9499999999999993" customHeight="1">
      <c r="A1615" s="1"/>
      <c r="B1615" s="1"/>
      <c r="C1615" s="134" t="s">
        <v>1</v>
      </c>
      <c r="D1615" s="135"/>
      <c r="E1615" s="1"/>
      <c r="F1615" s="1"/>
      <c r="G1615" s="1"/>
    </row>
    <row r="1616" spans="1:7" ht="20.100000000000001" customHeight="1">
      <c r="A1616" s="136" t="s">
        <v>774</v>
      </c>
      <c r="B1616" s="137"/>
      <c r="C1616" s="137"/>
      <c r="D1616" s="137"/>
      <c r="E1616" s="137"/>
      <c r="F1616" s="137"/>
      <c r="G1616" s="137"/>
    </row>
    <row r="1617" spans="1:7" ht="15" customHeight="1">
      <c r="A1617" s="128" t="s">
        <v>24</v>
      </c>
      <c r="B1617" s="129"/>
      <c r="C1617" s="3" t="s">
        <v>4</v>
      </c>
      <c r="D1617" s="3" t="s">
        <v>5</v>
      </c>
      <c r="E1617" s="3" t="s">
        <v>6</v>
      </c>
      <c r="F1617" s="3" t="s">
        <v>7</v>
      </c>
      <c r="G1617" s="3" t="s">
        <v>8</v>
      </c>
    </row>
    <row r="1618" spans="1:7" ht="27.95" customHeight="1">
      <c r="A1618" s="4" t="s">
        <v>775</v>
      </c>
      <c r="B1618" s="5" t="s">
        <v>776</v>
      </c>
      <c r="C1618" s="4" t="s">
        <v>11</v>
      </c>
      <c r="D1618" s="4" t="s">
        <v>27</v>
      </c>
      <c r="E1618" s="6">
        <v>1.19</v>
      </c>
      <c r="F1618" s="7">
        <v>4.28</v>
      </c>
      <c r="G1618" s="7">
        <v>5.0932000000000004</v>
      </c>
    </row>
    <row r="1619" spans="1:7" ht="20.100000000000001" customHeight="1">
      <c r="A1619" s="4" t="s">
        <v>769</v>
      </c>
      <c r="B1619" s="5" t="s">
        <v>770</v>
      </c>
      <c r="C1619" s="4" t="s">
        <v>11</v>
      </c>
      <c r="D1619" s="4" t="s">
        <v>52</v>
      </c>
      <c r="E1619" s="6">
        <v>8.9999999999999993E-3</v>
      </c>
      <c r="F1619" s="7">
        <v>2.62</v>
      </c>
      <c r="G1619" s="7">
        <v>2.358E-2</v>
      </c>
    </row>
    <row r="1620" spans="1:7" ht="15" customHeight="1">
      <c r="A1620" s="1"/>
      <c r="B1620" s="1"/>
      <c r="C1620" s="1"/>
      <c r="D1620" s="1"/>
      <c r="E1620" s="130" t="s">
        <v>38</v>
      </c>
      <c r="F1620" s="131"/>
      <c r="G1620" s="8">
        <v>5.1100000000000003</v>
      </c>
    </row>
    <row r="1621" spans="1:7" ht="15" customHeight="1">
      <c r="A1621" s="128" t="s">
        <v>3</v>
      </c>
      <c r="B1621" s="129"/>
      <c r="C1621" s="3" t="s">
        <v>4</v>
      </c>
      <c r="D1621" s="3" t="s">
        <v>5</v>
      </c>
      <c r="E1621" s="3" t="s">
        <v>6</v>
      </c>
      <c r="F1621" s="3" t="s">
        <v>7</v>
      </c>
      <c r="G1621" s="3" t="s">
        <v>8</v>
      </c>
    </row>
    <row r="1622" spans="1:7" ht="15" customHeight="1">
      <c r="A1622" s="4" t="s">
        <v>607</v>
      </c>
      <c r="B1622" s="5" t="s">
        <v>608</v>
      </c>
      <c r="C1622" s="4" t="s">
        <v>11</v>
      </c>
      <c r="D1622" s="4" t="s">
        <v>12</v>
      </c>
      <c r="E1622" s="6">
        <v>5.1999999999999998E-2</v>
      </c>
      <c r="F1622" s="7">
        <v>17.170000000000002</v>
      </c>
      <c r="G1622" s="7">
        <v>0.89283999999999997</v>
      </c>
    </row>
    <row r="1623" spans="1:7" ht="15" customHeight="1">
      <c r="A1623" s="4" t="s">
        <v>106</v>
      </c>
      <c r="B1623" s="5" t="s">
        <v>107</v>
      </c>
      <c r="C1623" s="4" t="s">
        <v>11</v>
      </c>
      <c r="D1623" s="4" t="s">
        <v>12</v>
      </c>
      <c r="E1623" s="6">
        <v>5.1999999999999998E-2</v>
      </c>
      <c r="F1623" s="7">
        <v>21.79</v>
      </c>
      <c r="G1623" s="7">
        <v>1.1330800000000001</v>
      </c>
    </row>
    <row r="1624" spans="1:7" ht="15" customHeight="1">
      <c r="A1624" s="1"/>
      <c r="B1624" s="1"/>
      <c r="C1624" s="1"/>
      <c r="D1624" s="1"/>
      <c r="E1624" s="130" t="s">
        <v>21</v>
      </c>
      <c r="F1624" s="131"/>
      <c r="G1624" s="8">
        <v>2.02</v>
      </c>
    </row>
    <row r="1625" spans="1:7" ht="15" customHeight="1">
      <c r="A1625" s="1"/>
      <c r="B1625" s="1"/>
      <c r="C1625" s="1"/>
      <c r="D1625" s="1"/>
      <c r="E1625" s="132" t="s">
        <v>22</v>
      </c>
      <c r="F1625" s="133"/>
      <c r="G1625" s="2">
        <v>7.13</v>
      </c>
    </row>
    <row r="1626" spans="1:7" ht="9.9499999999999993" customHeight="1">
      <c r="A1626" s="1"/>
      <c r="B1626" s="1"/>
      <c r="C1626" s="134" t="s">
        <v>1</v>
      </c>
      <c r="D1626" s="135"/>
      <c r="E1626" s="1"/>
      <c r="F1626" s="1"/>
      <c r="G1626" s="1"/>
    </row>
    <row r="1627" spans="1:7" ht="20.100000000000001" customHeight="1">
      <c r="A1627" s="136" t="s">
        <v>777</v>
      </c>
      <c r="B1627" s="137"/>
      <c r="C1627" s="137"/>
      <c r="D1627" s="137"/>
      <c r="E1627" s="137"/>
      <c r="F1627" s="137"/>
      <c r="G1627" s="137"/>
    </row>
    <row r="1628" spans="1:7" ht="15" customHeight="1">
      <c r="A1628" s="128" t="s">
        <v>24</v>
      </c>
      <c r="B1628" s="129"/>
      <c r="C1628" s="3" t="s">
        <v>4</v>
      </c>
      <c r="D1628" s="3" t="s">
        <v>5</v>
      </c>
      <c r="E1628" s="3" t="s">
        <v>6</v>
      </c>
      <c r="F1628" s="3" t="s">
        <v>7</v>
      </c>
      <c r="G1628" s="3" t="s">
        <v>8</v>
      </c>
    </row>
    <row r="1629" spans="1:7" ht="27.95" customHeight="1">
      <c r="A1629" s="4" t="s">
        <v>778</v>
      </c>
      <c r="B1629" s="5" t="s">
        <v>779</v>
      </c>
      <c r="C1629" s="4" t="s">
        <v>11</v>
      </c>
      <c r="D1629" s="4" t="s">
        <v>27</v>
      </c>
      <c r="E1629" s="6">
        <v>1.0269999999999999</v>
      </c>
      <c r="F1629" s="7">
        <v>10.53</v>
      </c>
      <c r="G1629" s="7">
        <v>10.814310000000001</v>
      </c>
    </row>
    <row r="1630" spans="1:7" ht="20.100000000000001" customHeight="1">
      <c r="A1630" s="4" t="s">
        <v>769</v>
      </c>
      <c r="B1630" s="5" t="s">
        <v>770</v>
      </c>
      <c r="C1630" s="4" t="s">
        <v>11</v>
      </c>
      <c r="D1630" s="4" t="s">
        <v>52</v>
      </c>
      <c r="E1630" s="6">
        <v>0.01</v>
      </c>
      <c r="F1630" s="7">
        <v>2.62</v>
      </c>
      <c r="G1630" s="7">
        <v>2.6200000000000001E-2</v>
      </c>
    </row>
    <row r="1631" spans="1:7" ht="15" customHeight="1">
      <c r="A1631" s="1"/>
      <c r="B1631" s="1"/>
      <c r="C1631" s="1"/>
      <c r="D1631" s="1"/>
      <c r="E1631" s="130" t="s">
        <v>38</v>
      </c>
      <c r="F1631" s="131"/>
      <c r="G1631" s="8">
        <v>10.84</v>
      </c>
    </row>
    <row r="1632" spans="1:7" ht="15" customHeight="1">
      <c r="A1632" s="128" t="s">
        <v>3</v>
      </c>
      <c r="B1632" s="129"/>
      <c r="C1632" s="3" t="s">
        <v>4</v>
      </c>
      <c r="D1632" s="3" t="s">
        <v>5</v>
      </c>
      <c r="E1632" s="3" t="s">
        <v>6</v>
      </c>
      <c r="F1632" s="3" t="s">
        <v>7</v>
      </c>
      <c r="G1632" s="3" t="s">
        <v>8</v>
      </c>
    </row>
    <row r="1633" spans="1:7" ht="15" customHeight="1">
      <c r="A1633" s="4" t="s">
        <v>607</v>
      </c>
      <c r="B1633" s="5" t="s">
        <v>608</v>
      </c>
      <c r="C1633" s="4" t="s">
        <v>11</v>
      </c>
      <c r="D1633" s="4" t="s">
        <v>12</v>
      </c>
      <c r="E1633" s="6">
        <v>1.2999999999999999E-2</v>
      </c>
      <c r="F1633" s="7">
        <v>17.170000000000002</v>
      </c>
      <c r="G1633" s="7">
        <v>0.22320999999999999</v>
      </c>
    </row>
    <row r="1634" spans="1:7" ht="15" customHeight="1">
      <c r="A1634" s="4" t="s">
        <v>106</v>
      </c>
      <c r="B1634" s="5" t="s">
        <v>107</v>
      </c>
      <c r="C1634" s="4" t="s">
        <v>11</v>
      </c>
      <c r="D1634" s="4" t="s">
        <v>12</v>
      </c>
      <c r="E1634" s="6">
        <v>1.2999999999999999E-2</v>
      </c>
      <c r="F1634" s="7">
        <v>21.79</v>
      </c>
      <c r="G1634" s="7">
        <v>0.28327000000000002</v>
      </c>
    </row>
    <row r="1635" spans="1:7" ht="15" customHeight="1">
      <c r="A1635" s="1"/>
      <c r="B1635" s="1"/>
      <c r="C1635" s="1"/>
      <c r="D1635" s="1"/>
      <c r="E1635" s="130" t="s">
        <v>21</v>
      </c>
      <c r="F1635" s="131"/>
      <c r="G1635" s="8">
        <v>0.5</v>
      </c>
    </row>
    <row r="1636" spans="1:7" ht="15" customHeight="1">
      <c r="A1636" s="1"/>
      <c r="B1636" s="1"/>
      <c r="C1636" s="1"/>
      <c r="D1636" s="1"/>
      <c r="E1636" s="132" t="s">
        <v>22</v>
      </c>
      <c r="F1636" s="133"/>
      <c r="G1636" s="2">
        <v>11.33</v>
      </c>
    </row>
    <row r="1637" spans="1:7" ht="9.9499999999999993" customHeight="1">
      <c r="A1637" s="1"/>
      <c r="B1637" s="1"/>
      <c r="C1637" s="134" t="s">
        <v>1</v>
      </c>
      <c r="D1637" s="135"/>
      <c r="E1637" s="1"/>
      <c r="F1637" s="1"/>
      <c r="G1637" s="1"/>
    </row>
    <row r="1638" spans="1:7" ht="20.100000000000001" customHeight="1">
      <c r="A1638" s="136" t="s">
        <v>780</v>
      </c>
      <c r="B1638" s="137"/>
      <c r="C1638" s="137"/>
      <c r="D1638" s="137"/>
      <c r="E1638" s="137"/>
      <c r="F1638" s="137"/>
      <c r="G1638" s="137"/>
    </row>
    <row r="1639" spans="1:7" ht="15" customHeight="1">
      <c r="A1639" s="128" t="s">
        <v>24</v>
      </c>
      <c r="B1639" s="129"/>
      <c r="C1639" s="3" t="s">
        <v>4</v>
      </c>
      <c r="D1639" s="3" t="s">
        <v>5</v>
      </c>
      <c r="E1639" s="3" t="s">
        <v>6</v>
      </c>
      <c r="F1639" s="3" t="s">
        <v>7</v>
      </c>
      <c r="G1639" s="3" t="s">
        <v>8</v>
      </c>
    </row>
    <row r="1640" spans="1:7" ht="27.95" customHeight="1">
      <c r="A1640" s="4" t="s">
        <v>781</v>
      </c>
      <c r="B1640" s="5" t="s">
        <v>782</v>
      </c>
      <c r="C1640" s="4" t="s">
        <v>11</v>
      </c>
      <c r="D1640" s="4" t="s">
        <v>27</v>
      </c>
      <c r="E1640" s="6">
        <v>1.0149999999999999</v>
      </c>
      <c r="F1640" s="7">
        <v>22.09</v>
      </c>
      <c r="G1640" s="7">
        <v>22.42135</v>
      </c>
    </row>
    <row r="1641" spans="1:7" ht="20.100000000000001" customHeight="1">
      <c r="A1641" s="4" t="s">
        <v>769</v>
      </c>
      <c r="B1641" s="5" t="s">
        <v>770</v>
      </c>
      <c r="C1641" s="4" t="s">
        <v>11</v>
      </c>
      <c r="D1641" s="4" t="s">
        <v>52</v>
      </c>
      <c r="E1641" s="6">
        <v>8.9999999999999993E-3</v>
      </c>
      <c r="F1641" s="7">
        <v>2.62</v>
      </c>
      <c r="G1641" s="7">
        <v>2.358E-2</v>
      </c>
    </row>
    <row r="1642" spans="1:7" ht="15" customHeight="1">
      <c r="A1642" s="1"/>
      <c r="B1642" s="1"/>
      <c r="C1642" s="1"/>
      <c r="D1642" s="1"/>
      <c r="E1642" s="130" t="s">
        <v>38</v>
      </c>
      <c r="F1642" s="131"/>
      <c r="G1642" s="8">
        <v>22.44</v>
      </c>
    </row>
    <row r="1643" spans="1:7" ht="15" customHeight="1">
      <c r="A1643" s="128" t="s">
        <v>3</v>
      </c>
      <c r="B1643" s="129"/>
      <c r="C1643" s="3" t="s">
        <v>4</v>
      </c>
      <c r="D1643" s="3" t="s">
        <v>5</v>
      </c>
      <c r="E1643" s="3" t="s">
        <v>6</v>
      </c>
      <c r="F1643" s="3" t="s">
        <v>7</v>
      </c>
      <c r="G1643" s="3" t="s">
        <v>8</v>
      </c>
    </row>
    <row r="1644" spans="1:7" ht="15" customHeight="1">
      <c r="A1644" s="4" t="s">
        <v>607</v>
      </c>
      <c r="B1644" s="5" t="s">
        <v>608</v>
      </c>
      <c r="C1644" s="4" t="s">
        <v>11</v>
      </c>
      <c r="D1644" s="4" t="s">
        <v>12</v>
      </c>
      <c r="E1644" s="6">
        <v>7.2999999999999995E-2</v>
      </c>
      <c r="F1644" s="7">
        <v>17.170000000000002</v>
      </c>
      <c r="G1644" s="7">
        <v>1.2534099999999999</v>
      </c>
    </row>
    <row r="1645" spans="1:7" ht="15" customHeight="1">
      <c r="A1645" s="4" t="s">
        <v>106</v>
      </c>
      <c r="B1645" s="5" t="s">
        <v>107</v>
      </c>
      <c r="C1645" s="4" t="s">
        <v>11</v>
      </c>
      <c r="D1645" s="4" t="s">
        <v>12</v>
      </c>
      <c r="E1645" s="6">
        <v>7.2999999999999995E-2</v>
      </c>
      <c r="F1645" s="7">
        <v>21.79</v>
      </c>
      <c r="G1645" s="7">
        <v>1.59067</v>
      </c>
    </row>
    <row r="1646" spans="1:7" ht="15" customHeight="1">
      <c r="A1646" s="1"/>
      <c r="B1646" s="1"/>
      <c r="C1646" s="1"/>
      <c r="D1646" s="1"/>
      <c r="E1646" s="130" t="s">
        <v>21</v>
      </c>
      <c r="F1646" s="131"/>
      <c r="G1646" s="8">
        <v>2.84</v>
      </c>
    </row>
    <row r="1647" spans="1:7" ht="15" customHeight="1">
      <c r="A1647" s="1"/>
      <c r="B1647" s="1"/>
      <c r="C1647" s="1"/>
      <c r="D1647" s="1"/>
      <c r="E1647" s="132" t="s">
        <v>22</v>
      </c>
      <c r="F1647" s="133"/>
      <c r="G1647" s="2">
        <v>25.28</v>
      </c>
    </row>
    <row r="1648" spans="1:7" ht="9.9499999999999993" customHeight="1">
      <c r="A1648" s="1"/>
      <c r="B1648" s="1"/>
      <c r="C1648" s="134" t="s">
        <v>1</v>
      </c>
      <c r="D1648" s="135"/>
      <c r="E1648" s="1"/>
      <c r="F1648" s="1"/>
      <c r="G1648" s="1"/>
    </row>
    <row r="1649" spans="1:7" ht="20.100000000000001" customHeight="1">
      <c r="A1649" s="136" t="s">
        <v>783</v>
      </c>
      <c r="B1649" s="137"/>
      <c r="C1649" s="137"/>
      <c r="D1649" s="137"/>
      <c r="E1649" s="137"/>
      <c r="F1649" s="137"/>
      <c r="G1649" s="137"/>
    </row>
    <row r="1650" spans="1:7" ht="15" customHeight="1">
      <c r="A1650" s="128" t="s">
        <v>24</v>
      </c>
      <c r="B1650" s="129"/>
      <c r="C1650" s="3" t="s">
        <v>4</v>
      </c>
      <c r="D1650" s="3" t="s">
        <v>5</v>
      </c>
      <c r="E1650" s="3" t="s">
        <v>6</v>
      </c>
      <c r="F1650" s="3" t="s">
        <v>7</v>
      </c>
      <c r="G1650" s="3" t="s">
        <v>8</v>
      </c>
    </row>
    <row r="1651" spans="1:7" ht="27.95" customHeight="1">
      <c r="A1651" s="4" t="s">
        <v>784</v>
      </c>
      <c r="B1651" s="5" t="s">
        <v>785</v>
      </c>
      <c r="C1651" s="4" t="s">
        <v>11</v>
      </c>
      <c r="D1651" s="4" t="s">
        <v>27</v>
      </c>
      <c r="E1651" s="6">
        <v>1.0149999999999999</v>
      </c>
      <c r="F1651" s="7">
        <v>43.61</v>
      </c>
      <c r="G1651" s="7">
        <v>44.264150000000001</v>
      </c>
    </row>
    <row r="1652" spans="1:7" ht="20.100000000000001" customHeight="1">
      <c r="A1652" s="4" t="s">
        <v>769</v>
      </c>
      <c r="B1652" s="5" t="s">
        <v>770</v>
      </c>
      <c r="C1652" s="4" t="s">
        <v>11</v>
      </c>
      <c r="D1652" s="4" t="s">
        <v>52</v>
      </c>
      <c r="E1652" s="6">
        <v>8.9999999999999993E-3</v>
      </c>
      <c r="F1652" s="7">
        <v>2.62</v>
      </c>
      <c r="G1652" s="7">
        <v>2.358E-2</v>
      </c>
    </row>
    <row r="1653" spans="1:7" ht="15" customHeight="1">
      <c r="A1653" s="1"/>
      <c r="B1653" s="1"/>
      <c r="C1653" s="1"/>
      <c r="D1653" s="1"/>
      <c r="E1653" s="130" t="s">
        <v>38</v>
      </c>
      <c r="F1653" s="131"/>
      <c r="G1653" s="8">
        <v>44.28</v>
      </c>
    </row>
    <row r="1654" spans="1:7" ht="15" customHeight="1">
      <c r="A1654" s="128" t="s">
        <v>3</v>
      </c>
      <c r="B1654" s="129"/>
      <c r="C1654" s="3" t="s">
        <v>4</v>
      </c>
      <c r="D1654" s="3" t="s">
        <v>5</v>
      </c>
      <c r="E1654" s="3" t="s">
        <v>6</v>
      </c>
      <c r="F1654" s="3" t="s">
        <v>7</v>
      </c>
      <c r="G1654" s="3" t="s">
        <v>8</v>
      </c>
    </row>
    <row r="1655" spans="1:7" ht="15" customHeight="1">
      <c r="A1655" s="4" t="s">
        <v>607</v>
      </c>
      <c r="B1655" s="5" t="s">
        <v>608</v>
      </c>
      <c r="C1655" s="4" t="s">
        <v>11</v>
      </c>
      <c r="D1655" s="4" t="s">
        <v>12</v>
      </c>
      <c r="E1655" s="6">
        <v>0.105</v>
      </c>
      <c r="F1655" s="7">
        <v>17.170000000000002</v>
      </c>
      <c r="G1655" s="7">
        <v>1.8028500000000001</v>
      </c>
    </row>
    <row r="1656" spans="1:7" ht="15" customHeight="1">
      <c r="A1656" s="4" t="s">
        <v>106</v>
      </c>
      <c r="B1656" s="5" t="s">
        <v>107</v>
      </c>
      <c r="C1656" s="4" t="s">
        <v>11</v>
      </c>
      <c r="D1656" s="4" t="s">
        <v>12</v>
      </c>
      <c r="E1656" s="6">
        <v>0.105</v>
      </c>
      <c r="F1656" s="7">
        <v>21.79</v>
      </c>
      <c r="G1656" s="7">
        <v>2.2879499999999999</v>
      </c>
    </row>
    <row r="1657" spans="1:7" ht="15" customHeight="1">
      <c r="A1657" s="1"/>
      <c r="B1657" s="1"/>
      <c r="C1657" s="1"/>
      <c r="D1657" s="1"/>
      <c r="E1657" s="130" t="s">
        <v>21</v>
      </c>
      <c r="F1657" s="131"/>
      <c r="G1657" s="8">
        <v>4.09</v>
      </c>
    </row>
    <row r="1658" spans="1:7" ht="15" customHeight="1">
      <c r="A1658" s="1"/>
      <c r="B1658" s="1"/>
      <c r="C1658" s="1"/>
      <c r="D1658" s="1"/>
      <c r="E1658" s="132" t="s">
        <v>22</v>
      </c>
      <c r="F1658" s="133"/>
      <c r="G1658" s="2">
        <v>48.36</v>
      </c>
    </row>
    <row r="1659" spans="1:7" ht="9.9499999999999993" customHeight="1">
      <c r="A1659" s="1"/>
      <c r="B1659" s="1"/>
      <c r="C1659" s="134" t="s">
        <v>1</v>
      </c>
      <c r="D1659" s="135"/>
      <c r="E1659" s="1"/>
      <c r="F1659" s="1"/>
      <c r="G1659" s="1"/>
    </row>
    <row r="1660" spans="1:7" ht="20.100000000000001" customHeight="1">
      <c r="A1660" s="136" t="s">
        <v>786</v>
      </c>
      <c r="B1660" s="137"/>
      <c r="C1660" s="137"/>
      <c r="D1660" s="137"/>
      <c r="E1660" s="137"/>
      <c r="F1660" s="137"/>
      <c r="G1660" s="137"/>
    </row>
    <row r="1661" spans="1:7" ht="15" customHeight="1">
      <c r="A1661" s="128" t="s">
        <v>24</v>
      </c>
      <c r="B1661" s="129"/>
      <c r="C1661" s="3" t="s">
        <v>4</v>
      </c>
      <c r="D1661" s="3" t="s">
        <v>5</v>
      </c>
      <c r="E1661" s="3" t="s">
        <v>6</v>
      </c>
      <c r="F1661" s="3" t="s">
        <v>7</v>
      </c>
      <c r="G1661" s="3" t="s">
        <v>8</v>
      </c>
    </row>
    <row r="1662" spans="1:7" ht="20.100000000000001" customHeight="1">
      <c r="A1662" s="4" t="s">
        <v>787</v>
      </c>
      <c r="B1662" s="5" t="s">
        <v>788</v>
      </c>
      <c r="C1662" s="4" t="s">
        <v>64</v>
      </c>
      <c r="D1662" s="4" t="s">
        <v>75</v>
      </c>
      <c r="E1662" s="6">
        <v>1</v>
      </c>
      <c r="F1662" s="7">
        <v>39.99</v>
      </c>
      <c r="G1662" s="7">
        <v>39.99</v>
      </c>
    </row>
    <row r="1663" spans="1:7" ht="15" customHeight="1">
      <c r="A1663" s="1"/>
      <c r="B1663" s="1"/>
      <c r="C1663" s="1"/>
      <c r="D1663" s="1"/>
      <c r="E1663" s="130" t="s">
        <v>38</v>
      </c>
      <c r="F1663" s="131"/>
      <c r="G1663" s="8">
        <v>39.99</v>
      </c>
    </row>
    <row r="1664" spans="1:7" ht="15" customHeight="1">
      <c r="A1664" s="128" t="s">
        <v>3</v>
      </c>
      <c r="B1664" s="129"/>
      <c r="C1664" s="3" t="s">
        <v>4</v>
      </c>
      <c r="D1664" s="3" t="s">
        <v>5</v>
      </c>
      <c r="E1664" s="3" t="s">
        <v>6</v>
      </c>
      <c r="F1664" s="3" t="s">
        <v>7</v>
      </c>
      <c r="G1664" s="3" t="s">
        <v>8</v>
      </c>
    </row>
    <row r="1665" spans="1:7" ht="15" customHeight="1">
      <c r="A1665" s="4" t="s">
        <v>607</v>
      </c>
      <c r="B1665" s="5" t="s">
        <v>608</v>
      </c>
      <c r="C1665" s="4" t="s">
        <v>11</v>
      </c>
      <c r="D1665" s="4" t="s">
        <v>12</v>
      </c>
      <c r="E1665" s="6">
        <v>0.2</v>
      </c>
      <c r="F1665" s="7">
        <v>17.170000000000002</v>
      </c>
      <c r="G1665" s="7">
        <v>3.4340000000000002</v>
      </c>
    </row>
    <row r="1666" spans="1:7" ht="15" customHeight="1">
      <c r="A1666" s="4" t="s">
        <v>106</v>
      </c>
      <c r="B1666" s="5" t="s">
        <v>107</v>
      </c>
      <c r="C1666" s="4" t="s">
        <v>11</v>
      </c>
      <c r="D1666" s="4" t="s">
        <v>12</v>
      </c>
      <c r="E1666" s="6">
        <v>0.2</v>
      </c>
      <c r="F1666" s="7">
        <v>21.79</v>
      </c>
      <c r="G1666" s="7">
        <v>4.3579999999999997</v>
      </c>
    </row>
    <row r="1667" spans="1:7" ht="15" customHeight="1">
      <c r="A1667" s="1"/>
      <c r="B1667" s="1"/>
      <c r="C1667" s="1"/>
      <c r="D1667" s="1"/>
      <c r="E1667" s="130" t="s">
        <v>21</v>
      </c>
      <c r="F1667" s="131"/>
      <c r="G1667" s="8">
        <v>7.79</v>
      </c>
    </row>
    <row r="1668" spans="1:7" ht="15" customHeight="1">
      <c r="A1668" s="1"/>
      <c r="B1668" s="1"/>
      <c r="C1668" s="1"/>
      <c r="D1668" s="1"/>
      <c r="E1668" s="132" t="s">
        <v>22</v>
      </c>
      <c r="F1668" s="133"/>
      <c r="G1668" s="2">
        <v>47.78</v>
      </c>
    </row>
    <row r="1669" spans="1:7" ht="9.9499999999999993" customHeight="1">
      <c r="A1669" s="1"/>
      <c r="B1669" s="1"/>
      <c r="C1669" s="134" t="s">
        <v>1</v>
      </c>
      <c r="D1669" s="135"/>
      <c r="E1669" s="1"/>
      <c r="F1669" s="1"/>
      <c r="G1669" s="1"/>
    </row>
    <row r="1670" spans="1:7" ht="20.100000000000001" customHeight="1">
      <c r="A1670" s="136" t="s">
        <v>789</v>
      </c>
      <c r="B1670" s="137"/>
      <c r="C1670" s="137"/>
      <c r="D1670" s="137"/>
      <c r="E1670" s="137"/>
      <c r="F1670" s="137"/>
      <c r="G1670" s="137"/>
    </row>
    <row r="1671" spans="1:7" ht="15" customHeight="1">
      <c r="A1671" s="128" t="s">
        <v>24</v>
      </c>
      <c r="B1671" s="129"/>
      <c r="C1671" s="3" t="s">
        <v>4</v>
      </c>
      <c r="D1671" s="3" t="s">
        <v>5</v>
      </c>
      <c r="E1671" s="3" t="s">
        <v>6</v>
      </c>
      <c r="F1671" s="3" t="s">
        <v>7</v>
      </c>
      <c r="G1671" s="3" t="s">
        <v>8</v>
      </c>
    </row>
    <row r="1672" spans="1:7" ht="15" customHeight="1">
      <c r="A1672" s="4" t="s">
        <v>599</v>
      </c>
      <c r="B1672" s="5" t="s">
        <v>600</v>
      </c>
      <c r="C1672" s="4" t="s">
        <v>64</v>
      </c>
      <c r="D1672" s="4" t="s">
        <v>75</v>
      </c>
      <c r="E1672" s="6">
        <v>2</v>
      </c>
      <c r="F1672" s="7">
        <v>0.1</v>
      </c>
      <c r="G1672" s="7">
        <v>0.2</v>
      </c>
    </row>
    <row r="1673" spans="1:7" ht="15" customHeight="1">
      <c r="A1673" s="4" t="s">
        <v>790</v>
      </c>
      <c r="B1673" s="5" t="s">
        <v>791</v>
      </c>
      <c r="C1673" s="4" t="s">
        <v>140</v>
      </c>
      <c r="D1673" s="4" t="s">
        <v>52</v>
      </c>
      <c r="E1673" s="6">
        <v>1</v>
      </c>
      <c r="F1673" s="7">
        <v>8.65</v>
      </c>
      <c r="G1673" s="7">
        <v>8.65</v>
      </c>
    </row>
    <row r="1674" spans="1:7" ht="27.95" customHeight="1">
      <c r="A1674" s="4" t="s">
        <v>601</v>
      </c>
      <c r="B1674" s="5" t="s">
        <v>602</v>
      </c>
      <c r="C1674" s="4" t="s">
        <v>64</v>
      </c>
      <c r="D1674" s="4" t="s">
        <v>75</v>
      </c>
      <c r="E1674" s="6">
        <v>1</v>
      </c>
      <c r="F1674" s="7">
        <v>7.87</v>
      </c>
      <c r="G1674" s="7">
        <v>7.87</v>
      </c>
    </row>
    <row r="1675" spans="1:7" ht="15" customHeight="1">
      <c r="A1675" s="4" t="s">
        <v>792</v>
      </c>
      <c r="B1675" s="5" t="s">
        <v>793</v>
      </c>
      <c r="C1675" s="4" t="s">
        <v>11</v>
      </c>
      <c r="D1675" s="4" t="s">
        <v>52</v>
      </c>
      <c r="E1675" s="6">
        <v>2</v>
      </c>
      <c r="F1675" s="7">
        <v>7.67</v>
      </c>
      <c r="G1675" s="7">
        <v>15.34</v>
      </c>
    </row>
    <row r="1676" spans="1:7" ht="15" customHeight="1">
      <c r="A1676" s="1"/>
      <c r="B1676" s="1"/>
      <c r="C1676" s="1"/>
      <c r="D1676" s="1"/>
      <c r="E1676" s="130" t="s">
        <v>38</v>
      </c>
      <c r="F1676" s="131"/>
      <c r="G1676" s="8">
        <v>32.06</v>
      </c>
    </row>
    <row r="1677" spans="1:7" ht="15" customHeight="1">
      <c r="A1677" s="128" t="s">
        <v>3</v>
      </c>
      <c r="B1677" s="129"/>
      <c r="C1677" s="3" t="s">
        <v>4</v>
      </c>
      <c r="D1677" s="3" t="s">
        <v>5</v>
      </c>
      <c r="E1677" s="3" t="s">
        <v>6</v>
      </c>
      <c r="F1677" s="3" t="s">
        <v>7</v>
      </c>
      <c r="G1677" s="3" t="s">
        <v>8</v>
      </c>
    </row>
    <row r="1678" spans="1:7" ht="15" customHeight="1">
      <c r="A1678" s="4" t="s">
        <v>607</v>
      </c>
      <c r="B1678" s="5" t="s">
        <v>608</v>
      </c>
      <c r="C1678" s="4" t="s">
        <v>11</v>
      </c>
      <c r="D1678" s="4" t="s">
        <v>12</v>
      </c>
      <c r="E1678" s="6">
        <v>0.28420000000000001</v>
      </c>
      <c r="F1678" s="7">
        <v>17.170000000000002</v>
      </c>
      <c r="G1678" s="7">
        <v>4.8797139999999999</v>
      </c>
    </row>
    <row r="1679" spans="1:7" ht="15" customHeight="1">
      <c r="A1679" s="4" t="s">
        <v>106</v>
      </c>
      <c r="B1679" s="5" t="s">
        <v>107</v>
      </c>
      <c r="C1679" s="4" t="s">
        <v>11</v>
      </c>
      <c r="D1679" s="4" t="s">
        <v>12</v>
      </c>
      <c r="E1679" s="6">
        <v>0.28420000000000001</v>
      </c>
      <c r="F1679" s="7">
        <v>21.79</v>
      </c>
      <c r="G1679" s="7">
        <v>6.1927180000000002</v>
      </c>
    </row>
    <row r="1680" spans="1:7" ht="15" customHeight="1">
      <c r="A1680" s="1"/>
      <c r="B1680" s="1"/>
      <c r="C1680" s="1"/>
      <c r="D1680" s="1"/>
      <c r="E1680" s="130" t="s">
        <v>21</v>
      </c>
      <c r="F1680" s="131"/>
      <c r="G1680" s="8">
        <v>11.07</v>
      </c>
    </row>
    <row r="1681" spans="1:7" ht="15" customHeight="1">
      <c r="A1681" s="1"/>
      <c r="B1681" s="1"/>
      <c r="C1681" s="1"/>
      <c r="D1681" s="1"/>
      <c r="E1681" s="132" t="s">
        <v>22</v>
      </c>
      <c r="F1681" s="133"/>
      <c r="G1681" s="2">
        <v>43.13</v>
      </c>
    </row>
    <row r="1682" spans="1:7" ht="9.9499999999999993" customHeight="1">
      <c r="A1682" s="1"/>
      <c r="B1682" s="1"/>
      <c r="C1682" s="134" t="s">
        <v>1</v>
      </c>
      <c r="D1682" s="135"/>
      <c r="E1682" s="1"/>
      <c r="F1682" s="1"/>
      <c r="G1682" s="1"/>
    </row>
    <row r="1683" spans="1:7" ht="20.100000000000001" customHeight="1">
      <c r="A1683" s="136" t="s">
        <v>794</v>
      </c>
      <c r="B1683" s="137"/>
      <c r="C1683" s="137"/>
      <c r="D1683" s="137"/>
      <c r="E1683" s="137"/>
      <c r="F1683" s="137"/>
      <c r="G1683" s="137"/>
    </row>
    <row r="1684" spans="1:7" ht="15" customHeight="1">
      <c r="A1684" s="128" t="s">
        <v>3</v>
      </c>
      <c r="B1684" s="129"/>
      <c r="C1684" s="3" t="s">
        <v>4</v>
      </c>
      <c r="D1684" s="3" t="s">
        <v>5</v>
      </c>
      <c r="E1684" s="3" t="s">
        <v>6</v>
      </c>
      <c r="F1684" s="3" t="s">
        <v>7</v>
      </c>
      <c r="G1684" s="3" t="s">
        <v>8</v>
      </c>
    </row>
    <row r="1685" spans="1:7" ht="27.95" customHeight="1">
      <c r="A1685" s="4" t="s">
        <v>726</v>
      </c>
      <c r="B1685" s="5" t="s">
        <v>727</v>
      </c>
      <c r="C1685" s="4" t="s">
        <v>11</v>
      </c>
      <c r="D1685" s="4" t="s">
        <v>52</v>
      </c>
      <c r="E1685" s="6">
        <v>1</v>
      </c>
      <c r="F1685" s="7">
        <v>6.09</v>
      </c>
      <c r="G1685" s="7">
        <v>6.09</v>
      </c>
    </row>
    <row r="1686" spans="1:7" ht="27.95" customHeight="1">
      <c r="A1686" s="4" t="s">
        <v>795</v>
      </c>
      <c r="B1686" s="5" t="s">
        <v>796</v>
      </c>
      <c r="C1686" s="4" t="s">
        <v>11</v>
      </c>
      <c r="D1686" s="4" t="s">
        <v>52</v>
      </c>
      <c r="E1686" s="6">
        <v>1</v>
      </c>
      <c r="F1686" s="7">
        <v>25.31</v>
      </c>
      <c r="G1686" s="7">
        <v>25.31</v>
      </c>
    </row>
    <row r="1687" spans="1:7" ht="15" customHeight="1">
      <c r="A1687" s="1"/>
      <c r="B1687" s="1"/>
      <c r="C1687" s="1"/>
      <c r="D1687" s="1"/>
      <c r="E1687" s="130" t="s">
        <v>21</v>
      </c>
      <c r="F1687" s="131"/>
      <c r="G1687" s="8">
        <v>31.4</v>
      </c>
    </row>
    <row r="1688" spans="1:7" ht="15" customHeight="1">
      <c r="A1688" s="1"/>
      <c r="B1688" s="1"/>
      <c r="C1688" s="1"/>
      <c r="D1688" s="1"/>
      <c r="E1688" s="132" t="s">
        <v>22</v>
      </c>
      <c r="F1688" s="133"/>
      <c r="G1688" s="2">
        <v>31.4</v>
      </c>
    </row>
    <row r="1689" spans="1:7" ht="9.9499999999999993" customHeight="1">
      <c r="A1689" s="1"/>
      <c r="B1689" s="1"/>
      <c r="C1689" s="134" t="s">
        <v>1</v>
      </c>
      <c r="D1689" s="135"/>
      <c r="E1689" s="1"/>
      <c r="F1689" s="1"/>
      <c r="G1689" s="1"/>
    </row>
    <row r="1690" spans="1:7" ht="20.100000000000001" customHeight="1">
      <c r="A1690" s="136" t="s">
        <v>797</v>
      </c>
      <c r="B1690" s="137"/>
      <c r="C1690" s="137"/>
      <c r="D1690" s="137"/>
      <c r="E1690" s="137"/>
      <c r="F1690" s="137"/>
      <c r="G1690" s="137"/>
    </row>
    <row r="1691" spans="1:7" ht="15" customHeight="1">
      <c r="A1691" s="128" t="s">
        <v>3</v>
      </c>
      <c r="B1691" s="129"/>
      <c r="C1691" s="3" t="s">
        <v>4</v>
      </c>
      <c r="D1691" s="3" t="s">
        <v>5</v>
      </c>
      <c r="E1691" s="3" t="s">
        <v>6</v>
      </c>
      <c r="F1691" s="3" t="s">
        <v>7</v>
      </c>
      <c r="G1691" s="3" t="s">
        <v>8</v>
      </c>
    </row>
    <row r="1692" spans="1:7" ht="27.95" customHeight="1">
      <c r="A1692" s="4" t="s">
        <v>726</v>
      </c>
      <c r="B1692" s="5" t="s">
        <v>727</v>
      </c>
      <c r="C1692" s="4" t="s">
        <v>11</v>
      </c>
      <c r="D1692" s="4" t="s">
        <v>52</v>
      </c>
      <c r="E1692" s="6">
        <v>1</v>
      </c>
      <c r="F1692" s="7">
        <v>6.09</v>
      </c>
      <c r="G1692" s="7">
        <v>6.09</v>
      </c>
    </row>
    <row r="1693" spans="1:7" ht="27.95" customHeight="1">
      <c r="A1693" s="4" t="s">
        <v>798</v>
      </c>
      <c r="B1693" s="5" t="s">
        <v>799</v>
      </c>
      <c r="C1693" s="4" t="s">
        <v>11</v>
      </c>
      <c r="D1693" s="4" t="s">
        <v>52</v>
      </c>
      <c r="E1693" s="6">
        <v>1</v>
      </c>
      <c r="F1693" s="7">
        <v>15.15</v>
      </c>
      <c r="G1693" s="7">
        <v>15.15</v>
      </c>
    </row>
    <row r="1694" spans="1:7" ht="15" customHeight="1">
      <c r="A1694" s="1"/>
      <c r="B1694" s="1"/>
      <c r="C1694" s="1"/>
      <c r="D1694" s="1"/>
      <c r="E1694" s="130" t="s">
        <v>21</v>
      </c>
      <c r="F1694" s="131"/>
      <c r="G1694" s="8">
        <v>21.24</v>
      </c>
    </row>
    <row r="1695" spans="1:7" ht="15" customHeight="1">
      <c r="A1695" s="1"/>
      <c r="B1695" s="1"/>
      <c r="C1695" s="1"/>
      <c r="D1695" s="1"/>
      <c r="E1695" s="132" t="s">
        <v>22</v>
      </c>
      <c r="F1695" s="133"/>
      <c r="G1695" s="2">
        <v>21.24</v>
      </c>
    </row>
    <row r="1696" spans="1:7" ht="9.9499999999999993" customHeight="1">
      <c r="A1696" s="1"/>
      <c r="B1696" s="1"/>
      <c r="C1696" s="134" t="s">
        <v>1</v>
      </c>
      <c r="D1696" s="135"/>
      <c r="E1696" s="1"/>
      <c r="F1696" s="1"/>
      <c r="G1696" s="1"/>
    </row>
    <row r="1697" spans="1:7" ht="20.100000000000001" customHeight="1">
      <c r="A1697" s="136" t="s">
        <v>800</v>
      </c>
      <c r="B1697" s="137"/>
      <c r="C1697" s="137"/>
      <c r="D1697" s="137"/>
      <c r="E1697" s="137"/>
      <c r="F1697" s="137"/>
      <c r="G1697" s="137"/>
    </row>
    <row r="1698" spans="1:7" ht="15" customHeight="1">
      <c r="A1698" s="128" t="s">
        <v>3</v>
      </c>
      <c r="B1698" s="129"/>
      <c r="C1698" s="3" t="s">
        <v>4</v>
      </c>
      <c r="D1698" s="3" t="s">
        <v>5</v>
      </c>
      <c r="E1698" s="3" t="s">
        <v>6</v>
      </c>
      <c r="F1698" s="3" t="s">
        <v>7</v>
      </c>
      <c r="G1698" s="3" t="s">
        <v>8</v>
      </c>
    </row>
    <row r="1699" spans="1:7" ht="27.95" customHeight="1">
      <c r="A1699" s="4" t="s">
        <v>726</v>
      </c>
      <c r="B1699" s="5" t="s">
        <v>727</v>
      </c>
      <c r="C1699" s="4" t="s">
        <v>11</v>
      </c>
      <c r="D1699" s="4" t="s">
        <v>52</v>
      </c>
      <c r="E1699" s="6">
        <v>1</v>
      </c>
      <c r="F1699" s="7">
        <v>6.09</v>
      </c>
      <c r="G1699" s="7">
        <v>6.09</v>
      </c>
    </row>
    <row r="1700" spans="1:7" ht="27.95" customHeight="1">
      <c r="A1700" s="4" t="s">
        <v>801</v>
      </c>
      <c r="B1700" s="5" t="s">
        <v>802</v>
      </c>
      <c r="C1700" s="4" t="s">
        <v>11</v>
      </c>
      <c r="D1700" s="4" t="s">
        <v>52</v>
      </c>
      <c r="E1700" s="6">
        <v>1</v>
      </c>
      <c r="F1700" s="7">
        <v>27.93</v>
      </c>
      <c r="G1700" s="7">
        <v>27.93</v>
      </c>
    </row>
    <row r="1701" spans="1:7" ht="15" customHeight="1">
      <c r="A1701" s="1"/>
      <c r="B1701" s="1"/>
      <c r="C1701" s="1"/>
      <c r="D1701" s="1"/>
      <c r="E1701" s="130" t="s">
        <v>21</v>
      </c>
      <c r="F1701" s="131"/>
      <c r="G1701" s="8">
        <v>34.020000000000003</v>
      </c>
    </row>
    <row r="1702" spans="1:7" ht="15" customHeight="1">
      <c r="A1702" s="1"/>
      <c r="B1702" s="1"/>
      <c r="C1702" s="1"/>
      <c r="D1702" s="1"/>
      <c r="E1702" s="132" t="s">
        <v>22</v>
      </c>
      <c r="F1702" s="133"/>
      <c r="G1702" s="2">
        <v>34.020000000000003</v>
      </c>
    </row>
    <row r="1703" spans="1:7" ht="9.9499999999999993" customHeight="1">
      <c r="A1703" s="1"/>
      <c r="B1703" s="1"/>
      <c r="C1703" s="134" t="s">
        <v>1</v>
      </c>
      <c r="D1703" s="135"/>
      <c r="E1703" s="1"/>
      <c r="F1703" s="1"/>
      <c r="G1703" s="1"/>
    </row>
    <row r="1704" spans="1:7" ht="20.100000000000001" customHeight="1">
      <c r="A1704" s="136" t="s">
        <v>803</v>
      </c>
      <c r="B1704" s="137"/>
      <c r="C1704" s="137"/>
      <c r="D1704" s="137"/>
      <c r="E1704" s="137"/>
      <c r="F1704" s="137"/>
      <c r="G1704" s="137"/>
    </row>
    <row r="1705" spans="1:7" ht="15" customHeight="1">
      <c r="A1705" s="128" t="s">
        <v>3</v>
      </c>
      <c r="B1705" s="129"/>
      <c r="C1705" s="3" t="s">
        <v>4</v>
      </c>
      <c r="D1705" s="3" t="s">
        <v>5</v>
      </c>
      <c r="E1705" s="3" t="s">
        <v>6</v>
      </c>
      <c r="F1705" s="3" t="s">
        <v>7</v>
      </c>
      <c r="G1705" s="3" t="s">
        <v>8</v>
      </c>
    </row>
    <row r="1706" spans="1:7" ht="27.95" customHeight="1">
      <c r="A1706" s="4" t="s">
        <v>726</v>
      </c>
      <c r="B1706" s="5" t="s">
        <v>727</v>
      </c>
      <c r="C1706" s="4" t="s">
        <v>11</v>
      </c>
      <c r="D1706" s="4" t="s">
        <v>52</v>
      </c>
      <c r="E1706" s="6">
        <v>1</v>
      </c>
      <c r="F1706" s="7">
        <v>6.09</v>
      </c>
      <c r="G1706" s="7">
        <v>6.09</v>
      </c>
    </row>
    <row r="1707" spans="1:7" ht="27.95" customHeight="1">
      <c r="A1707" s="4" t="s">
        <v>804</v>
      </c>
      <c r="B1707" s="5" t="s">
        <v>805</v>
      </c>
      <c r="C1707" s="4" t="s">
        <v>11</v>
      </c>
      <c r="D1707" s="4" t="s">
        <v>52</v>
      </c>
      <c r="E1707" s="6">
        <v>1</v>
      </c>
      <c r="F1707" s="7">
        <v>17.989999999999998</v>
      </c>
      <c r="G1707" s="7">
        <v>17.989999999999998</v>
      </c>
    </row>
    <row r="1708" spans="1:7" ht="15" customHeight="1">
      <c r="A1708" s="1"/>
      <c r="B1708" s="1"/>
      <c r="C1708" s="1"/>
      <c r="D1708" s="1"/>
      <c r="E1708" s="130" t="s">
        <v>21</v>
      </c>
      <c r="F1708" s="131"/>
      <c r="G1708" s="8">
        <v>24.08</v>
      </c>
    </row>
    <row r="1709" spans="1:7" ht="15" customHeight="1">
      <c r="A1709" s="1"/>
      <c r="B1709" s="1"/>
      <c r="C1709" s="1"/>
      <c r="D1709" s="1"/>
      <c r="E1709" s="132" t="s">
        <v>22</v>
      </c>
      <c r="F1709" s="133"/>
      <c r="G1709" s="2">
        <v>24.08</v>
      </c>
    </row>
    <row r="1710" spans="1:7" ht="9.9499999999999993" customHeight="1">
      <c r="A1710" s="1"/>
      <c r="B1710" s="1"/>
      <c r="C1710" s="134" t="s">
        <v>1</v>
      </c>
      <c r="D1710" s="135"/>
      <c r="E1710" s="1"/>
      <c r="F1710" s="1"/>
      <c r="G1710" s="1"/>
    </row>
    <row r="1711" spans="1:7" ht="20.100000000000001" customHeight="1">
      <c r="A1711" s="136" t="s">
        <v>806</v>
      </c>
      <c r="B1711" s="137"/>
      <c r="C1711" s="137"/>
      <c r="D1711" s="137"/>
      <c r="E1711" s="137"/>
      <c r="F1711" s="137"/>
      <c r="G1711" s="137"/>
    </row>
    <row r="1712" spans="1:7" ht="15" customHeight="1">
      <c r="A1712" s="128" t="s">
        <v>3</v>
      </c>
      <c r="B1712" s="129"/>
      <c r="C1712" s="3" t="s">
        <v>4</v>
      </c>
      <c r="D1712" s="3" t="s">
        <v>5</v>
      </c>
      <c r="E1712" s="3" t="s">
        <v>6</v>
      </c>
      <c r="F1712" s="3" t="s">
        <v>7</v>
      </c>
      <c r="G1712" s="3" t="s">
        <v>8</v>
      </c>
    </row>
    <row r="1713" spans="1:7" ht="27.95" customHeight="1">
      <c r="A1713" s="4" t="s">
        <v>726</v>
      </c>
      <c r="B1713" s="5" t="s">
        <v>727</v>
      </c>
      <c r="C1713" s="4" t="s">
        <v>11</v>
      </c>
      <c r="D1713" s="4" t="s">
        <v>52</v>
      </c>
      <c r="E1713" s="6">
        <v>1</v>
      </c>
      <c r="F1713" s="7">
        <v>6.09</v>
      </c>
      <c r="G1713" s="7">
        <v>6.09</v>
      </c>
    </row>
    <row r="1714" spans="1:7" ht="27.95" customHeight="1">
      <c r="A1714" s="4" t="s">
        <v>807</v>
      </c>
      <c r="B1714" s="5" t="s">
        <v>808</v>
      </c>
      <c r="C1714" s="4" t="s">
        <v>11</v>
      </c>
      <c r="D1714" s="4" t="s">
        <v>52</v>
      </c>
      <c r="E1714" s="6">
        <v>1</v>
      </c>
      <c r="F1714" s="7">
        <v>19.66</v>
      </c>
      <c r="G1714" s="7">
        <v>19.66</v>
      </c>
    </row>
    <row r="1715" spans="1:7" ht="15" customHeight="1">
      <c r="A1715" s="1"/>
      <c r="B1715" s="1"/>
      <c r="C1715" s="1"/>
      <c r="D1715" s="1"/>
      <c r="E1715" s="130" t="s">
        <v>21</v>
      </c>
      <c r="F1715" s="131"/>
      <c r="G1715" s="8">
        <v>25.75</v>
      </c>
    </row>
    <row r="1716" spans="1:7" ht="15" customHeight="1">
      <c r="A1716" s="1"/>
      <c r="B1716" s="1"/>
      <c r="C1716" s="1"/>
      <c r="D1716" s="1"/>
      <c r="E1716" s="132" t="s">
        <v>22</v>
      </c>
      <c r="F1716" s="133"/>
      <c r="G1716" s="2">
        <v>25.75</v>
      </c>
    </row>
    <row r="1717" spans="1:7" ht="9.9499999999999993" customHeight="1">
      <c r="A1717" s="1"/>
      <c r="B1717" s="1"/>
      <c r="C1717" s="134" t="s">
        <v>1</v>
      </c>
      <c r="D1717" s="135"/>
      <c r="E1717" s="1"/>
      <c r="F1717" s="1"/>
      <c r="G1717" s="1"/>
    </row>
    <row r="1718" spans="1:7" ht="20.100000000000001" customHeight="1">
      <c r="A1718" s="136" t="s">
        <v>809</v>
      </c>
      <c r="B1718" s="137"/>
      <c r="C1718" s="137"/>
      <c r="D1718" s="137"/>
      <c r="E1718" s="137"/>
      <c r="F1718" s="137"/>
      <c r="G1718" s="137"/>
    </row>
    <row r="1719" spans="1:7" ht="15" customHeight="1">
      <c r="A1719" s="128" t="s">
        <v>3</v>
      </c>
      <c r="B1719" s="129"/>
      <c r="C1719" s="3" t="s">
        <v>4</v>
      </c>
      <c r="D1719" s="3" t="s">
        <v>5</v>
      </c>
      <c r="E1719" s="3" t="s">
        <v>6</v>
      </c>
      <c r="F1719" s="3" t="s">
        <v>7</v>
      </c>
      <c r="G1719" s="3" t="s">
        <v>8</v>
      </c>
    </row>
    <row r="1720" spans="1:7" ht="27.95" customHeight="1">
      <c r="A1720" s="4" t="s">
        <v>726</v>
      </c>
      <c r="B1720" s="5" t="s">
        <v>727</v>
      </c>
      <c r="C1720" s="4" t="s">
        <v>11</v>
      </c>
      <c r="D1720" s="4" t="s">
        <v>52</v>
      </c>
      <c r="E1720" s="6">
        <v>1</v>
      </c>
      <c r="F1720" s="7">
        <v>6.09</v>
      </c>
      <c r="G1720" s="7">
        <v>6.09</v>
      </c>
    </row>
    <row r="1721" spans="1:7" ht="27.95" customHeight="1">
      <c r="A1721" s="4" t="s">
        <v>810</v>
      </c>
      <c r="B1721" s="5" t="s">
        <v>811</v>
      </c>
      <c r="C1721" s="4" t="s">
        <v>11</v>
      </c>
      <c r="D1721" s="4" t="s">
        <v>52</v>
      </c>
      <c r="E1721" s="6">
        <v>1</v>
      </c>
      <c r="F1721" s="7">
        <v>33.61</v>
      </c>
      <c r="G1721" s="7">
        <v>33.61</v>
      </c>
    </row>
    <row r="1722" spans="1:7" ht="15" customHeight="1">
      <c r="A1722" s="1"/>
      <c r="B1722" s="1"/>
      <c r="C1722" s="1"/>
      <c r="D1722" s="1"/>
      <c r="E1722" s="130" t="s">
        <v>21</v>
      </c>
      <c r="F1722" s="131"/>
      <c r="G1722" s="8">
        <v>39.700000000000003</v>
      </c>
    </row>
    <row r="1723" spans="1:7" ht="15" customHeight="1">
      <c r="A1723" s="1"/>
      <c r="B1723" s="1"/>
      <c r="C1723" s="1"/>
      <c r="D1723" s="1"/>
      <c r="E1723" s="132" t="s">
        <v>22</v>
      </c>
      <c r="F1723" s="133"/>
      <c r="G1723" s="2">
        <v>39.700000000000003</v>
      </c>
    </row>
    <row r="1724" spans="1:7" ht="9.9499999999999993" customHeight="1">
      <c r="A1724" s="1"/>
      <c r="B1724" s="1"/>
      <c r="C1724" s="134" t="s">
        <v>1</v>
      </c>
      <c r="D1724" s="135"/>
      <c r="E1724" s="1"/>
      <c r="F1724" s="1"/>
      <c r="G1724" s="1"/>
    </row>
    <row r="1725" spans="1:7" ht="20.100000000000001" customHeight="1">
      <c r="A1725" s="136" t="s">
        <v>812</v>
      </c>
      <c r="B1725" s="137"/>
      <c r="C1725" s="137"/>
      <c r="D1725" s="137"/>
      <c r="E1725" s="137"/>
      <c r="F1725" s="137"/>
      <c r="G1725" s="137"/>
    </row>
    <row r="1726" spans="1:7" ht="15" customHeight="1">
      <c r="A1726" s="128" t="s">
        <v>24</v>
      </c>
      <c r="B1726" s="129"/>
      <c r="C1726" s="3" t="s">
        <v>4</v>
      </c>
      <c r="D1726" s="3" t="s">
        <v>5</v>
      </c>
      <c r="E1726" s="3" t="s">
        <v>6</v>
      </c>
      <c r="F1726" s="3" t="s">
        <v>7</v>
      </c>
      <c r="G1726" s="3" t="s">
        <v>8</v>
      </c>
    </row>
    <row r="1727" spans="1:7" ht="27.95" customHeight="1">
      <c r="A1727" s="4" t="s">
        <v>813</v>
      </c>
      <c r="B1727" s="5" t="s">
        <v>814</v>
      </c>
      <c r="C1727" s="4" t="s">
        <v>758</v>
      </c>
      <c r="D1727" s="4" t="s">
        <v>75</v>
      </c>
      <c r="E1727" s="6">
        <v>2</v>
      </c>
      <c r="F1727" s="7">
        <v>1.17</v>
      </c>
      <c r="G1727" s="7">
        <v>2.34</v>
      </c>
    </row>
    <row r="1728" spans="1:7" ht="27.95" customHeight="1">
      <c r="A1728" s="4" t="s">
        <v>815</v>
      </c>
      <c r="B1728" s="5" t="s">
        <v>816</v>
      </c>
      <c r="C1728" s="4" t="s">
        <v>758</v>
      </c>
      <c r="D1728" s="4" t="s">
        <v>75</v>
      </c>
      <c r="E1728" s="6">
        <v>2</v>
      </c>
      <c r="F1728" s="7">
        <v>0.28000000000000003</v>
      </c>
      <c r="G1728" s="7">
        <v>0.56000000000000005</v>
      </c>
    </row>
    <row r="1729" spans="1:7" ht="27.95" customHeight="1">
      <c r="A1729" s="4" t="s">
        <v>817</v>
      </c>
      <c r="B1729" s="5" t="s">
        <v>818</v>
      </c>
      <c r="C1729" s="4" t="s">
        <v>758</v>
      </c>
      <c r="D1729" s="4" t="s">
        <v>75</v>
      </c>
      <c r="E1729" s="6">
        <v>2</v>
      </c>
      <c r="F1729" s="7">
        <v>0.49</v>
      </c>
      <c r="G1729" s="7">
        <v>0.98</v>
      </c>
    </row>
    <row r="1730" spans="1:7" ht="20.100000000000001" customHeight="1">
      <c r="A1730" s="4" t="s">
        <v>819</v>
      </c>
      <c r="B1730" s="5" t="s">
        <v>820</v>
      </c>
      <c r="C1730" s="4" t="s">
        <v>11</v>
      </c>
      <c r="D1730" s="4" t="s">
        <v>52</v>
      </c>
      <c r="E1730" s="6">
        <v>3.3000000000000002E-2</v>
      </c>
      <c r="F1730" s="7">
        <v>49.9</v>
      </c>
      <c r="G1730" s="7">
        <v>1.6467000000000001</v>
      </c>
    </row>
    <row r="1731" spans="1:7" ht="15" customHeight="1">
      <c r="A1731" s="1"/>
      <c r="B1731" s="1"/>
      <c r="C1731" s="1"/>
      <c r="D1731" s="1"/>
      <c r="E1731" s="130" t="s">
        <v>38</v>
      </c>
      <c r="F1731" s="131"/>
      <c r="G1731" s="8">
        <v>5.53</v>
      </c>
    </row>
    <row r="1732" spans="1:7" ht="15" customHeight="1">
      <c r="A1732" s="128" t="s">
        <v>3</v>
      </c>
      <c r="B1732" s="129"/>
      <c r="C1732" s="3" t="s">
        <v>4</v>
      </c>
      <c r="D1732" s="3" t="s">
        <v>5</v>
      </c>
      <c r="E1732" s="3" t="s">
        <v>6</v>
      </c>
      <c r="F1732" s="3" t="s">
        <v>7</v>
      </c>
      <c r="G1732" s="3" t="s">
        <v>8</v>
      </c>
    </row>
    <row r="1733" spans="1:7" ht="15" customHeight="1">
      <c r="A1733" s="4" t="s">
        <v>106</v>
      </c>
      <c r="B1733" s="5" t="s">
        <v>107</v>
      </c>
      <c r="C1733" s="4" t="s">
        <v>11</v>
      </c>
      <c r="D1733" s="4" t="s">
        <v>12</v>
      </c>
      <c r="E1733" s="6">
        <v>0.3</v>
      </c>
      <c r="F1733" s="7">
        <v>21.79</v>
      </c>
      <c r="G1733" s="7">
        <v>6.5369999999999999</v>
      </c>
    </row>
    <row r="1734" spans="1:7" ht="15" customHeight="1">
      <c r="A1734" s="1"/>
      <c r="B1734" s="1"/>
      <c r="C1734" s="1"/>
      <c r="D1734" s="1"/>
      <c r="E1734" s="130" t="s">
        <v>21</v>
      </c>
      <c r="F1734" s="131"/>
      <c r="G1734" s="8">
        <v>6.54</v>
      </c>
    </row>
    <row r="1735" spans="1:7" ht="15" customHeight="1">
      <c r="A1735" s="1"/>
      <c r="B1735" s="1"/>
      <c r="C1735" s="1"/>
      <c r="D1735" s="1"/>
      <c r="E1735" s="132" t="s">
        <v>22</v>
      </c>
      <c r="F1735" s="133"/>
      <c r="G1735" s="2">
        <v>12.06</v>
      </c>
    </row>
    <row r="1736" spans="1:7" ht="9.9499999999999993" customHeight="1">
      <c r="A1736" s="1"/>
      <c r="B1736" s="1"/>
      <c r="C1736" s="134" t="s">
        <v>1</v>
      </c>
      <c r="D1736" s="135"/>
      <c r="E1736" s="1"/>
      <c r="F1736" s="1"/>
      <c r="G1736" s="1"/>
    </row>
    <row r="1737" spans="1:7" ht="20.100000000000001" customHeight="1">
      <c r="A1737" s="136" t="s">
        <v>821</v>
      </c>
      <c r="B1737" s="137"/>
      <c r="C1737" s="137"/>
      <c r="D1737" s="137"/>
      <c r="E1737" s="137"/>
      <c r="F1737" s="137"/>
      <c r="G1737" s="137"/>
    </row>
    <row r="1738" spans="1:7" ht="15" customHeight="1">
      <c r="A1738" s="128" t="s">
        <v>24</v>
      </c>
      <c r="B1738" s="129"/>
      <c r="C1738" s="3" t="s">
        <v>4</v>
      </c>
      <c r="D1738" s="3" t="s">
        <v>5</v>
      </c>
      <c r="E1738" s="3" t="s">
        <v>6</v>
      </c>
      <c r="F1738" s="3" t="s">
        <v>7</v>
      </c>
      <c r="G1738" s="3" t="s">
        <v>8</v>
      </c>
    </row>
    <row r="1739" spans="1:7" ht="27.95" customHeight="1">
      <c r="A1739" s="4" t="s">
        <v>564</v>
      </c>
      <c r="B1739" s="5" t="s">
        <v>565</v>
      </c>
      <c r="C1739" s="4" t="s">
        <v>11</v>
      </c>
      <c r="D1739" s="4" t="s">
        <v>52</v>
      </c>
      <c r="E1739" s="6">
        <v>3</v>
      </c>
      <c r="F1739" s="7">
        <v>0.49</v>
      </c>
      <c r="G1739" s="7">
        <v>1.47</v>
      </c>
    </row>
    <row r="1740" spans="1:7" ht="20.100000000000001" customHeight="1">
      <c r="A1740" s="4" t="s">
        <v>822</v>
      </c>
      <c r="B1740" s="5" t="s">
        <v>823</v>
      </c>
      <c r="C1740" s="4" t="s">
        <v>11</v>
      </c>
      <c r="D1740" s="4" t="s">
        <v>52</v>
      </c>
      <c r="E1740" s="6">
        <v>1</v>
      </c>
      <c r="F1740" s="7">
        <v>9.7799999999999994</v>
      </c>
      <c r="G1740" s="7">
        <v>9.7799999999999994</v>
      </c>
    </row>
    <row r="1741" spans="1:7" ht="15" customHeight="1">
      <c r="A1741" s="1"/>
      <c r="B1741" s="1"/>
      <c r="C1741" s="1"/>
      <c r="D1741" s="1"/>
      <c r="E1741" s="130" t="s">
        <v>38</v>
      </c>
      <c r="F1741" s="131"/>
      <c r="G1741" s="8">
        <v>11.25</v>
      </c>
    </row>
    <row r="1742" spans="1:7" ht="15" customHeight="1">
      <c r="A1742" s="128" t="s">
        <v>3</v>
      </c>
      <c r="B1742" s="129"/>
      <c r="C1742" s="3" t="s">
        <v>4</v>
      </c>
      <c r="D1742" s="3" t="s">
        <v>5</v>
      </c>
      <c r="E1742" s="3" t="s">
        <v>6</v>
      </c>
      <c r="F1742" s="3" t="s">
        <v>7</v>
      </c>
      <c r="G1742" s="3" t="s">
        <v>8</v>
      </c>
    </row>
    <row r="1743" spans="1:7" ht="20.100000000000001" customHeight="1">
      <c r="A1743" s="4" t="s">
        <v>461</v>
      </c>
      <c r="B1743" s="5" t="s">
        <v>462</v>
      </c>
      <c r="C1743" s="4" t="s">
        <v>11</v>
      </c>
      <c r="D1743" s="4" t="s">
        <v>12</v>
      </c>
      <c r="E1743" s="6">
        <v>0.4743</v>
      </c>
      <c r="F1743" s="7">
        <v>21.18</v>
      </c>
      <c r="G1743" s="7">
        <v>10.045674</v>
      </c>
    </row>
    <row r="1744" spans="1:7" ht="15" customHeight="1">
      <c r="A1744" s="4" t="s">
        <v>9</v>
      </c>
      <c r="B1744" s="5" t="s">
        <v>10</v>
      </c>
      <c r="C1744" s="4" t="s">
        <v>11</v>
      </c>
      <c r="D1744" s="4" t="s">
        <v>12</v>
      </c>
      <c r="E1744" s="6">
        <v>0.14940000000000001</v>
      </c>
      <c r="F1744" s="7">
        <v>15.24</v>
      </c>
      <c r="G1744" s="7">
        <v>2.276856</v>
      </c>
    </row>
    <row r="1745" spans="1:7" ht="15" customHeight="1">
      <c r="A1745" s="1"/>
      <c r="B1745" s="1"/>
      <c r="C1745" s="1"/>
      <c r="D1745" s="1"/>
      <c r="E1745" s="130" t="s">
        <v>21</v>
      </c>
      <c r="F1745" s="131"/>
      <c r="G1745" s="8">
        <v>12.33</v>
      </c>
    </row>
    <row r="1746" spans="1:7" ht="15" customHeight="1">
      <c r="A1746" s="1"/>
      <c r="B1746" s="1"/>
      <c r="C1746" s="1"/>
      <c r="D1746" s="1"/>
      <c r="E1746" s="132" t="s">
        <v>22</v>
      </c>
      <c r="F1746" s="133"/>
      <c r="G1746" s="2">
        <v>23.56</v>
      </c>
    </row>
    <row r="1747" spans="1:7" ht="9.9499999999999993" customHeight="1">
      <c r="A1747" s="1"/>
      <c r="B1747" s="1"/>
      <c r="C1747" s="134" t="s">
        <v>1</v>
      </c>
      <c r="D1747" s="135"/>
      <c r="E1747" s="1"/>
      <c r="F1747" s="1"/>
      <c r="G1747" s="1"/>
    </row>
    <row r="1748" spans="1:7" ht="20.100000000000001" customHeight="1">
      <c r="A1748" s="136" t="s">
        <v>824</v>
      </c>
      <c r="B1748" s="137"/>
      <c r="C1748" s="137"/>
      <c r="D1748" s="137"/>
      <c r="E1748" s="137"/>
      <c r="F1748" s="137"/>
      <c r="G1748" s="137"/>
    </row>
    <row r="1749" spans="1:7" ht="15" customHeight="1">
      <c r="A1749" s="128" t="s">
        <v>24</v>
      </c>
      <c r="B1749" s="129"/>
      <c r="C1749" s="3" t="s">
        <v>4</v>
      </c>
      <c r="D1749" s="3" t="s">
        <v>5</v>
      </c>
      <c r="E1749" s="3" t="s">
        <v>6</v>
      </c>
      <c r="F1749" s="3" t="s">
        <v>7</v>
      </c>
      <c r="G1749" s="3" t="s">
        <v>8</v>
      </c>
    </row>
    <row r="1750" spans="1:7" ht="20.100000000000001" customHeight="1">
      <c r="A1750" s="4" t="s">
        <v>825</v>
      </c>
      <c r="B1750" s="5" t="s">
        <v>826</v>
      </c>
      <c r="C1750" s="4" t="s">
        <v>64</v>
      </c>
      <c r="D1750" s="4" t="s">
        <v>75</v>
      </c>
      <c r="E1750" s="6">
        <v>1</v>
      </c>
      <c r="F1750" s="7">
        <v>3.6</v>
      </c>
      <c r="G1750" s="7">
        <v>3.6</v>
      </c>
    </row>
    <row r="1751" spans="1:7" ht="15" customHeight="1">
      <c r="A1751" s="1"/>
      <c r="B1751" s="1"/>
      <c r="C1751" s="1"/>
      <c r="D1751" s="1"/>
      <c r="E1751" s="130" t="s">
        <v>38</v>
      </c>
      <c r="F1751" s="131"/>
      <c r="G1751" s="8">
        <v>3.6</v>
      </c>
    </row>
    <row r="1752" spans="1:7" ht="15" customHeight="1">
      <c r="A1752" s="128" t="s">
        <v>3</v>
      </c>
      <c r="B1752" s="129"/>
      <c r="C1752" s="3" t="s">
        <v>4</v>
      </c>
      <c r="D1752" s="3" t="s">
        <v>5</v>
      </c>
      <c r="E1752" s="3" t="s">
        <v>6</v>
      </c>
      <c r="F1752" s="3" t="s">
        <v>7</v>
      </c>
      <c r="G1752" s="3" t="s">
        <v>8</v>
      </c>
    </row>
    <row r="1753" spans="1:7" ht="15" customHeight="1">
      <c r="A1753" s="4" t="s">
        <v>106</v>
      </c>
      <c r="B1753" s="5" t="s">
        <v>107</v>
      </c>
      <c r="C1753" s="4" t="s">
        <v>11</v>
      </c>
      <c r="D1753" s="4" t="s">
        <v>12</v>
      </c>
      <c r="E1753" s="6">
        <v>0.2</v>
      </c>
      <c r="F1753" s="7">
        <v>21.79</v>
      </c>
      <c r="G1753" s="7">
        <v>4.3579999999999997</v>
      </c>
    </row>
    <row r="1754" spans="1:7" ht="15" customHeight="1">
      <c r="A1754" s="4" t="s">
        <v>9</v>
      </c>
      <c r="B1754" s="5" t="s">
        <v>10</v>
      </c>
      <c r="C1754" s="4" t="s">
        <v>11</v>
      </c>
      <c r="D1754" s="4" t="s">
        <v>12</v>
      </c>
      <c r="E1754" s="6">
        <v>0.2</v>
      </c>
      <c r="F1754" s="7">
        <v>15.24</v>
      </c>
      <c r="G1754" s="7">
        <v>3.048</v>
      </c>
    </row>
    <row r="1755" spans="1:7" ht="15" customHeight="1">
      <c r="A1755" s="1"/>
      <c r="B1755" s="1"/>
      <c r="C1755" s="1"/>
      <c r="D1755" s="1"/>
      <c r="E1755" s="130" t="s">
        <v>21</v>
      </c>
      <c r="F1755" s="131"/>
      <c r="G1755" s="8">
        <v>7.41</v>
      </c>
    </row>
    <row r="1756" spans="1:7" ht="15" customHeight="1">
      <c r="A1756" s="1"/>
      <c r="B1756" s="1"/>
      <c r="C1756" s="1"/>
      <c r="D1756" s="1"/>
      <c r="E1756" s="132" t="s">
        <v>22</v>
      </c>
      <c r="F1756" s="133"/>
      <c r="G1756" s="2">
        <v>11.01</v>
      </c>
    </row>
    <row r="1757" spans="1:7" ht="9.9499999999999993" customHeight="1">
      <c r="A1757" s="1"/>
      <c r="B1757" s="1"/>
      <c r="C1757" s="134" t="s">
        <v>1</v>
      </c>
      <c r="D1757" s="135"/>
      <c r="E1757" s="1"/>
      <c r="F1757" s="1"/>
      <c r="G1757" s="1"/>
    </row>
    <row r="1758" spans="1:7" ht="20.100000000000001" customHeight="1">
      <c r="A1758" s="136" t="s">
        <v>827</v>
      </c>
      <c r="B1758" s="137"/>
      <c r="C1758" s="137"/>
      <c r="D1758" s="137"/>
      <c r="E1758" s="137"/>
      <c r="F1758" s="137"/>
      <c r="G1758" s="137"/>
    </row>
    <row r="1759" spans="1:7" ht="9.9499999999999993" customHeight="1">
      <c r="A1759" s="138"/>
      <c r="B1759" s="138"/>
      <c r="C1759" s="138"/>
      <c r="D1759" s="138"/>
      <c r="E1759" s="138"/>
      <c r="F1759" s="138"/>
      <c r="G1759" s="138"/>
    </row>
    <row r="1760" spans="1:7" ht="15" customHeight="1">
      <c r="A1760" s="1"/>
      <c r="B1760" s="1"/>
      <c r="C1760" s="1"/>
      <c r="D1760" s="1"/>
      <c r="E1760" s="132" t="s">
        <v>22</v>
      </c>
      <c r="F1760" s="133"/>
      <c r="G1760" s="2">
        <v>0.51</v>
      </c>
    </row>
    <row r="1761" spans="1:7" ht="9.9499999999999993" customHeight="1">
      <c r="A1761" s="1"/>
      <c r="B1761" s="1"/>
      <c r="C1761" s="134" t="s">
        <v>1</v>
      </c>
      <c r="D1761" s="135"/>
      <c r="E1761" s="1"/>
      <c r="F1761" s="1"/>
      <c r="G1761" s="1"/>
    </row>
    <row r="1762" spans="1:7" ht="20.100000000000001" customHeight="1">
      <c r="A1762" s="136" t="s">
        <v>828</v>
      </c>
      <c r="B1762" s="137"/>
      <c r="C1762" s="137"/>
      <c r="D1762" s="137"/>
      <c r="E1762" s="137"/>
      <c r="F1762" s="137"/>
      <c r="G1762" s="137"/>
    </row>
    <row r="1763" spans="1:7" ht="15" customHeight="1">
      <c r="A1763" s="128" t="s">
        <v>24</v>
      </c>
      <c r="B1763" s="129"/>
      <c r="C1763" s="3" t="s">
        <v>4</v>
      </c>
      <c r="D1763" s="3" t="s">
        <v>5</v>
      </c>
      <c r="E1763" s="3" t="s">
        <v>6</v>
      </c>
      <c r="F1763" s="3" t="s">
        <v>7</v>
      </c>
      <c r="G1763" s="3" t="s">
        <v>8</v>
      </c>
    </row>
    <row r="1764" spans="1:7" ht="27.95" customHeight="1">
      <c r="A1764" s="4" t="s">
        <v>829</v>
      </c>
      <c r="B1764" s="5" t="s">
        <v>830</v>
      </c>
      <c r="C1764" s="4" t="s">
        <v>11</v>
      </c>
      <c r="D1764" s="4" t="s">
        <v>27</v>
      </c>
      <c r="E1764" s="6">
        <v>1.1000000000000001</v>
      </c>
      <c r="F1764" s="7">
        <v>6.37</v>
      </c>
      <c r="G1764" s="7">
        <v>7.0069999999999997</v>
      </c>
    </row>
    <row r="1765" spans="1:7" ht="15" customHeight="1">
      <c r="A1765" s="1"/>
      <c r="B1765" s="1"/>
      <c r="C1765" s="1"/>
      <c r="D1765" s="1"/>
      <c r="E1765" s="130" t="s">
        <v>38</v>
      </c>
      <c r="F1765" s="131"/>
      <c r="G1765" s="8">
        <v>7.01</v>
      </c>
    </row>
    <row r="1766" spans="1:7" ht="15" customHeight="1">
      <c r="A1766" s="128" t="s">
        <v>3</v>
      </c>
      <c r="B1766" s="129"/>
      <c r="C1766" s="3" t="s">
        <v>4</v>
      </c>
      <c r="D1766" s="3" t="s">
        <v>5</v>
      </c>
      <c r="E1766" s="3" t="s">
        <v>6</v>
      </c>
      <c r="F1766" s="3" t="s">
        <v>7</v>
      </c>
      <c r="G1766" s="3" t="s">
        <v>8</v>
      </c>
    </row>
    <row r="1767" spans="1:7" ht="15" customHeight="1">
      <c r="A1767" s="4" t="s">
        <v>607</v>
      </c>
      <c r="B1767" s="5" t="s">
        <v>608</v>
      </c>
      <c r="C1767" s="4" t="s">
        <v>11</v>
      </c>
      <c r="D1767" s="4" t="s">
        <v>12</v>
      </c>
      <c r="E1767" s="6">
        <v>0.19600000000000001</v>
      </c>
      <c r="F1767" s="7">
        <v>17.170000000000002</v>
      </c>
      <c r="G1767" s="7">
        <v>3.3653200000000001</v>
      </c>
    </row>
    <row r="1768" spans="1:7" ht="15" customHeight="1">
      <c r="A1768" s="4" t="s">
        <v>106</v>
      </c>
      <c r="B1768" s="5" t="s">
        <v>107</v>
      </c>
      <c r="C1768" s="4" t="s">
        <v>11</v>
      </c>
      <c r="D1768" s="4" t="s">
        <v>12</v>
      </c>
      <c r="E1768" s="6">
        <v>0.19600000000000001</v>
      </c>
      <c r="F1768" s="7">
        <v>21.79</v>
      </c>
      <c r="G1768" s="7">
        <v>4.2708399999999997</v>
      </c>
    </row>
    <row r="1769" spans="1:7" ht="15" customHeight="1">
      <c r="A1769" s="1"/>
      <c r="B1769" s="1"/>
      <c r="C1769" s="1"/>
      <c r="D1769" s="1"/>
      <c r="E1769" s="130" t="s">
        <v>21</v>
      </c>
      <c r="F1769" s="131"/>
      <c r="G1769" s="8">
        <v>7.64</v>
      </c>
    </row>
    <row r="1770" spans="1:7" ht="15" customHeight="1">
      <c r="A1770" s="1"/>
      <c r="B1770" s="1"/>
      <c r="C1770" s="1"/>
      <c r="D1770" s="1"/>
      <c r="E1770" s="132" t="s">
        <v>22</v>
      </c>
      <c r="F1770" s="133"/>
      <c r="G1770" s="2">
        <v>14.63</v>
      </c>
    </row>
    <row r="1771" spans="1:7" ht="9.9499999999999993" customHeight="1">
      <c r="A1771" s="1"/>
      <c r="B1771" s="1"/>
      <c r="C1771" s="134" t="s">
        <v>1</v>
      </c>
      <c r="D1771" s="135"/>
      <c r="E1771" s="1"/>
      <c r="F1771" s="1"/>
      <c r="G1771" s="1"/>
    </row>
    <row r="1772" spans="1:7" ht="20.100000000000001" customHeight="1">
      <c r="A1772" s="136" t="s">
        <v>831</v>
      </c>
      <c r="B1772" s="137"/>
      <c r="C1772" s="137"/>
      <c r="D1772" s="137"/>
      <c r="E1772" s="137"/>
      <c r="F1772" s="137"/>
      <c r="G1772" s="137"/>
    </row>
    <row r="1773" spans="1:7" ht="9.9499999999999993" customHeight="1">
      <c r="A1773" s="138"/>
      <c r="B1773" s="138"/>
      <c r="C1773" s="138"/>
      <c r="D1773" s="138"/>
      <c r="E1773" s="138"/>
      <c r="F1773" s="138"/>
      <c r="G1773" s="138"/>
    </row>
    <row r="1774" spans="1:7" ht="15" customHeight="1">
      <c r="A1774" s="1"/>
      <c r="B1774" s="1"/>
      <c r="C1774" s="1"/>
      <c r="D1774" s="1"/>
      <c r="E1774" s="132" t="s">
        <v>22</v>
      </c>
      <c r="F1774" s="133"/>
      <c r="G1774" s="2">
        <v>9</v>
      </c>
    </row>
    <row r="1775" spans="1:7" ht="9.9499999999999993" customHeight="1">
      <c r="A1775" s="1"/>
      <c r="B1775" s="1"/>
      <c r="C1775" s="134" t="s">
        <v>1</v>
      </c>
      <c r="D1775" s="135"/>
      <c r="E1775" s="1"/>
      <c r="F1775" s="1"/>
      <c r="G1775" s="1"/>
    </row>
    <row r="1776" spans="1:7" ht="20.100000000000001" customHeight="1">
      <c r="A1776" s="136" t="s">
        <v>832</v>
      </c>
      <c r="B1776" s="137"/>
      <c r="C1776" s="137"/>
      <c r="D1776" s="137"/>
      <c r="E1776" s="137"/>
      <c r="F1776" s="137"/>
      <c r="G1776" s="137"/>
    </row>
    <row r="1777" spans="1:7" ht="15" customHeight="1">
      <c r="A1777" s="128" t="s">
        <v>24</v>
      </c>
      <c r="B1777" s="129"/>
      <c r="C1777" s="3" t="s">
        <v>4</v>
      </c>
      <c r="D1777" s="3" t="s">
        <v>5</v>
      </c>
      <c r="E1777" s="3" t="s">
        <v>6</v>
      </c>
      <c r="F1777" s="3" t="s">
        <v>7</v>
      </c>
      <c r="G1777" s="3" t="s">
        <v>8</v>
      </c>
    </row>
    <row r="1778" spans="1:7" ht="15" customHeight="1">
      <c r="A1778" s="4" t="s">
        <v>833</v>
      </c>
      <c r="B1778" s="5" t="s">
        <v>834</v>
      </c>
      <c r="C1778" s="4" t="s">
        <v>64</v>
      </c>
      <c r="D1778" s="4" t="s">
        <v>75</v>
      </c>
      <c r="E1778" s="6">
        <v>1</v>
      </c>
      <c r="F1778" s="7">
        <v>21.25</v>
      </c>
      <c r="G1778" s="7">
        <v>21.25</v>
      </c>
    </row>
    <row r="1779" spans="1:7" ht="15" customHeight="1">
      <c r="A1779" s="1"/>
      <c r="B1779" s="1"/>
      <c r="C1779" s="1"/>
      <c r="D1779" s="1"/>
      <c r="E1779" s="130" t="s">
        <v>38</v>
      </c>
      <c r="F1779" s="131"/>
      <c r="G1779" s="8">
        <v>21.25</v>
      </c>
    </row>
    <row r="1780" spans="1:7" ht="15" customHeight="1">
      <c r="A1780" s="1"/>
      <c r="B1780" s="1"/>
      <c r="C1780" s="1"/>
      <c r="D1780" s="1"/>
      <c r="E1780" s="132" t="s">
        <v>22</v>
      </c>
      <c r="F1780" s="133"/>
      <c r="G1780" s="2">
        <v>21.25</v>
      </c>
    </row>
    <row r="1781" spans="1:7" ht="9.9499999999999993" customHeight="1">
      <c r="A1781" s="1"/>
      <c r="B1781" s="1"/>
      <c r="C1781" s="134" t="s">
        <v>1</v>
      </c>
      <c r="D1781" s="135"/>
      <c r="E1781" s="1"/>
      <c r="F1781" s="1"/>
      <c r="G1781" s="1"/>
    </row>
    <row r="1782" spans="1:7" ht="20.100000000000001" customHeight="1">
      <c r="A1782" s="136" t="s">
        <v>835</v>
      </c>
      <c r="B1782" s="137"/>
      <c r="C1782" s="137"/>
      <c r="D1782" s="137"/>
      <c r="E1782" s="137"/>
      <c r="F1782" s="137"/>
      <c r="G1782" s="137"/>
    </row>
    <row r="1783" spans="1:7" ht="15" customHeight="1">
      <c r="A1783" s="128" t="s">
        <v>24</v>
      </c>
      <c r="B1783" s="129"/>
      <c r="C1783" s="3" t="s">
        <v>4</v>
      </c>
      <c r="D1783" s="3" t="s">
        <v>5</v>
      </c>
      <c r="E1783" s="3" t="s">
        <v>6</v>
      </c>
      <c r="F1783" s="3" t="s">
        <v>7</v>
      </c>
      <c r="G1783" s="3" t="s">
        <v>8</v>
      </c>
    </row>
    <row r="1784" spans="1:7" ht="15" customHeight="1">
      <c r="A1784" s="4" t="s">
        <v>836</v>
      </c>
      <c r="B1784" s="5" t="s">
        <v>837</v>
      </c>
      <c r="C1784" s="4" t="s">
        <v>64</v>
      </c>
      <c r="D1784" s="4" t="s">
        <v>75</v>
      </c>
      <c r="E1784" s="6">
        <v>1</v>
      </c>
      <c r="F1784" s="7">
        <v>19.690000000000001</v>
      </c>
      <c r="G1784" s="7">
        <v>19.690000000000001</v>
      </c>
    </row>
    <row r="1785" spans="1:7" ht="15" customHeight="1">
      <c r="A1785" s="1"/>
      <c r="B1785" s="1"/>
      <c r="C1785" s="1"/>
      <c r="D1785" s="1"/>
      <c r="E1785" s="130" t="s">
        <v>38</v>
      </c>
      <c r="F1785" s="131"/>
      <c r="G1785" s="8">
        <v>19.690000000000001</v>
      </c>
    </row>
    <row r="1786" spans="1:7" ht="15" customHeight="1">
      <c r="A1786" s="128" t="s">
        <v>3</v>
      </c>
      <c r="B1786" s="129"/>
      <c r="C1786" s="3" t="s">
        <v>4</v>
      </c>
      <c r="D1786" s="3" t="s">
        <v>5</v>
      </c>
      <c r="E1786" s="3" t="s">
        <v>6</v>
      </c>
      <c r="F1786" s="3" t="s">
        <v>7</v>
      </c>
      <c r="G1786" s="3" t="s">
        <v>8</v>
      </c>
    </row>
    <row r="1787" spans="1:7" ht="15" customHeight="1">
      <c r="A1787" s="4" t="s">
        <v>106</v>
      </c>
      <c r="B1787" s="5" t="s">
        <v>107</v>
      </c>
      <c r="C1787" s="4" t="s">
        <v>11</v>
      </c>
      <c r="D1787" s="4" t="s">
        <v>12</v>
      </c>
      <c r="E1787" s="6">
        <v>0.08</v>
      </c>
      <c r="F1787" s="7">
        <v>21.79</v>
      </c>
      <c r="G1787" s="7">
        <v>1.7432000000000001</v>
      </c>
    </row>
    <row r="1788" spans="1:7" ht="15" customHeight="1">
      <c r="A1788" s="1"/>
      <c r="B1788" s="1"/>
      <c r="C1788" s="1"/>
      <c r="D1788" s="1"/>
      <c r="E1788" s="130" t="s">
        <v>21</v>
      </c>
      <c r="F1788" s="131"/>
      <c r="G1788" s="8">
        <v>1.74</v>
      </c>
    </row>
    <row r="1789" spans="1:7" ht="15" customHeight="1">
      <c r="A1789" s="1"/>
      <c r="B1789" s="1"/>
      <c r="C1789" s="1"/>
      <c r="D1789" s="1"/>
      <c r="E1789" s="132" t="s">
        <v>22</v>
      </c>
      <c r="F1789" s="133"/>
      <c r="G1789" s="2">
        <v>21.43</v>
      </c>
    </row>
    <row r="1790" spans="1:7" ht="9.9499999999999993" customHeight="1">
      <c r="A1790" s="1"/>
      <c r="B1790" s="1"/>
      <c r="C1790" s="134" t="s">
        <v>1</v>
      </c>
      <c r="D1790" s="135"/>
      <c r="E1790" s="1"/>
      <c r="F1790" s="1"/>
      <c r="G1790" s="1"/>
    </row>
    <row r="1791" spans="1:7" ht="20.100000000000001" customHeight="1">
      <c r="A1791" s="136" t="s">
        <v>838</v>
      </c>
      <c r="B1791" s="137"/>
      <c r="C1791" s="137"/>
      <c r="D1791" s="137"/>
      <c r="E1791" s="137"/>
      <c r="F1791" s="137"/>
      <c r="G1791" s="137"/>
    </row>
    <row r="1792" spans="1:7" ht="15" customHeight="1">
      <c r="A1792" s="128" t="s">
        <v>24</v>
      </c>
      <c r="B1792" s="129"/>
      <c r="C1792" s="3" t="s">
        <v>4</v>
      </c>
      <c r="D1792" s="3" t="s">
        <v>5</v>
      </c>
      <c r="E1792" s="3" t="s">
        <v>6</v>
      </c>
      <c r="F1792" s="3" t="s">
        <v>7</v>
      </c>
      <c r="G1792" s="3" t="s">
        <v>8</v>
      </c>
    </row>
    <row r="1793" spans="1:7" ht="20.100000000000001" customHeight="1">
      <c r="A1793" s="4" t="s">
        <v>839</v>
      </c>
      <c r="B1793" s="5" t="s">
        <v>840</v>
      </c>
      <c r="C1793" s="4" t="s">
        <v>841</v>
      </c>
      <c r="D1793" s="4" t="s">
        <v>842</v>
      </c>
      <c r="E1793" s="6">
        <v>1</v>
      </c>
      <c r="F1793" s="7">
        <v>20.399999999999999</v>
      </c>
      <c r="G1793" s="7">
        <v>20.399999999999999</v>
      </c>
    </row>
    <row r="1794" spans="1:7" ht="15" customHeight="1">
      <c r="A1794" s="1"/>
      <c r="B1794" s="1"/>
      <c r="C1794" s="1"/>
      <c r="D1794" s="1"/>
      <c r="E1794" s="130" t="s">
        <v>38</v>
      </c>
      <c r="F1794" s="131"/>
      <c r="G1794" s="8">
        <v>20.399999999999999</v>
      </c>
    </row>
    <row r="1795" spans="1:7" ht="15" customHeight="1">
      <c r="A1795" s="128" t="s">
        <v>3</v>
      </c>
      <c r="B1795" s="129"/>
      <c r="C1795" s="3" t="s">
        <v>4</v>
      </c>
      <c r="D1795" s="3" t="s">
        <v>5</v>
      </c>
      <c r="E1795" s="3" t="s">
        <v>6</v>
      </c>
      <c r="F1795" s="3" t="s">
        <v>7</v>
      </c>
      <c r="G1795" s="3" t="s">
        <v>8</v>
      </c>
    </row>
    <row r="1796" spans="1:7" ht="15" customHeight="1">
      <c r="A1796" s="4" t="s">
        <v>106</v>
      </c>
      <c r="B1796" s="5" t="s">
        <v>107</v>
      </c>
      <c r="C1796" s="4" t="s">
        <v>11</v>
      </c>
      <c r="D1796" s="4" t="s">
        <v>12</v>
      </c>
      <c r="E1796" s="6">
        <v>0.11</v>
      </c>
      <c r="F1796" s="7">
        <v>21.79</v>
      </c>
      <c r="G1796" s="7">
        <v>2.3969</v>
      </c>
    </row>
    <row r="1797" spans="1:7" ht="15" customHeight="1">
      <c r="A1797" s="4" t="s">
        <v>9</v>
      </c>
      <c r="B1797" s="5" t="s">
        <v>10</v>
      </c>
      <c r="C1797" s="4" t="s">
        <v>11</v>
      </c>
      <c r="D1797" s="4" t="s">
        <v>12</v>
      </c>
      <c r="E1797" s="6">
        <v>0.11</v>
      </c>
      <c r="F1797" s="7">
        <v>15.24</v>
      </c>
      <c r="G1797" s="7">
        <v>1.6763999999999999</v>
      </c>
    </row>
    <row r="1798" spans="1:7" ht="15" customHeight="1">
      <c r="A1798" s="1"/>
      <c r="B1798" s="1"/>
      <c r="C1798" s="1"/>
      <c r="D1798" s="1"/>
      <c r="E1798" s="130" t="s">
        <v>21</v>
      </c>
      <c r="F1798" s="131"/>
      <c r="G1798" s="8">
        <v>4.08</v>
      </c>
    </row>
    <row r="1799" spans="1:7" ht="15" customHeight="1">
      <c r="A1799" s="1"/>
      <c r="B1799" s="1"/>
      <c r="C1799" s="1"/>
      <c r="D1799" s="1"/>
      <c r="E1799" s="132" t="s">
        <v>22</v>
      </c>
      <c r="F1799" s="133"/>
      <c r="G1799" s="2">
        <v>24.47</v>
      </c>
    </row>
    <row r="1800" spans="1:7" ht="9.9499999999999993" customHeight="1">
      <c r="A1800" s="1"/>
      <c r="B1800" s="1"/>
      <c r="C1800" s="134" t="s">
        <v>1</v>
      </c>
      <c r="D1800" s="135"/>
      <c r="E1800" s="1"/>
      <c r="F1800" s="1"/>
      <c r="G1800" s="1"/>
    </row>
    <row r="1801" spans="1:7" ht="20.100000000000001" customHeight="1">
      <c r="A1801" s="136" t="s">
        <v>843</v>
      </c>
      <c r="B1801" s="137"/>
      <c r="C1801" s="137"/>
      <c r="D1801" s="137"/>
      <c r="E1801" s="137"/>
      <c r="F1801" s="137"/>
      <c r="G1801" s="137"/>
    </row>
    <row r="1802" spans="1:7" ht="15" customHeight="1">
      <c r="A1802" s="128" t="s">
        <v>24</v>
      </c>
      <c r="B1802" s="129"/>
      <c r="C1802" s="3" t="s">
        <v>4</v>
      </c>
      <c r="D1802" s="3" t="s">
        <v>5</v>
      </c>
      <c r="E1802" s="3" t="s">
        <v>6</v>
      </c>
      <c r="F1802" s="3" t="s">
        <v>7</v>
      </c>
      <c r="G1802" s="3" t="s">
        <v>8</v>
      </c>
    </row>
    <row r="1803" spans="1:7" ht="27.95" customHeight="1">
      <c r="A1803" s="4" t="s">
        <v>844</v>
      </c>
      <c r="B1803" s="5" t="s">
        <v>845</v>
      </c>
      <c r="C1803" s="4" t="s">
        <v>11</v>
      </c>
      <c r="D1803" s="4" t="s">
        <v>52</v>
      </c>
      <c r="E1803" s="6">
        <v>1</v>
      </c>
      <c r="F1803" s="7">
        <v>8.02</v>
      </c>
      <c r="G1803" s="7">
        <v>8.02</v>
      </c>
    </row>
    <row r="1804" spans="1:7" ht="15" customHeight="1">
      <c r="A1804" s="1"/>
      <c r="B1804" s="1"/>
      <c r="C1804" s="1"/>
      <c r="D1804" s="1"/>
      <c r="E1804" s="130" t="s">
        <v>38</v>
      </c>
      <c r="F1804" s="131"/>
      <c r="G1804" s="8">
        <v>8.02</v>
      </c>
    </row>
    <row r="1805" spans="1:7" ht="15" customHeight="1">
      <c r="A1805" s="128" t="s">
        <v>3</v>
      </c>
      <c r="B1805" s="129"/>
      <c r="C1805" s="3" t="s">
        <v>4</v>
      </c>
      <c r="D1805" s="3" t="s">
        <v>5</v>
      </c>
      <c r="E1805" s="3" t="s">
        <v>6</v>
      </c>
      <c r="F1805" s="3" t="s">
        <v>7</v>
      </c>
      <c r="G1805" s="3" t="s">
        <v>8</v>
      </c>
    </row>
    <row r="1806" spans="1:7" ht="15" customHeight="1">
      <c r="A1806" s="4" t="s">
        <v>106</v>
      </c>
      <c r="B1806" s="5" t="s">
        <v>107</v>
      </c>
      <c r="C1806" s="4" t="s">
        <v>11</v>
      </c>
      <c r="D1806" s="4" t="s">
        <v>12</v>
      </c>
      <c r="E1806" s="6">
        <v>0.1</v>
      </c>
      <c r="F1806" s="7">
        <v>21.79</v>
      </c>
      <c r="G1806" s="7">
        <v>2.1789999999999998</v>
      </c>
    </row>
    <row r="1807" spans="1:7" ht="15" customHeight="1">
      <c r="A1807" s="4" t="s">
        <v>9</v>
      </c>
      <c r="B1807" s="5" t="s">
        <v>10</v>
      </c>
      <c r="C1807" s="4" t="s">
        <v>11</v>
      </c>
      <c r="D1807" s="4" t="s">
        <v>12</v>
      </c>
      <c r="E1807" s="6">
        <v>0.1</v>
      </c>
      <c r="F1807" s="7">
        <v>15.24</v>
      </c>
      <c r="G1807" s="7">
        <v>1.524</v>
      </c>
    </row>
    <row r="1808" spans="1:7" ht="15" customHeight="1">
      <c r="A1808" s="1"/>
      <c r="B1808" s="1"/>
      <c r="C1808" s="1"/>
      <c r="D1808" s="1"/>
      <c r="E1808" s="130" t="s">
        <v>21</v>
      </c>
      <c r="F1808" s="131"/>
      <c r="G1808" s="8">
        <v>3.7</v>
      </c>
    </row>
    <row r="1809" spans="1:7" ht="15" customHeight="1">
      <c r="A1809" s="1"/>
      <c r="B1809" s="1"/>
      <c r="C1809" s="1"/>
      <c r="D1809" s="1"/>
      <c r="E1809" s="132" t="s">
        <v>22</v>
      </c>
      <c r="F1809" s="133"/>
      <c r="G1809" s="2">
        <v>11.72</v>
      </c>
    </row>
    <row r="1810" spans="1:7" ht="9.9499999999999993" customHeight="1">
      <c r="A1810" s="1"/>
      <c r="B1810" s="1"/>
      <c r="C1810" s="134" t="s">
        <v>1</v>
      </c>
      <c r="D1810" s="135"/>
      <c r="E1810" s="1"/>
      <c r="F1810" s="1"/>
      <c r="G1810" s="1"/>
    </row>
    <row r="1811" spans="1:7" ht="20.100000000000001" customHeight="1">
      <c r="A1811" s="136" t="s">
        <v>846</v>
      </c>
      <c r="B1811" s="137"/>
      <c r="C1811" s="137"/>
      <c r="D1811" s="137"/>
      <c r="E1811" s="137"/>
      <c r="F1811" s="137"/>
      <c r="G1811" s="137"/>
    </row>
    <row r="1812" spans="1:7" ht="11.1" customHeight="1">
      <c r="A1812" s="138"/>
      <c r="B1812" s="138"/>
      <c r="C1812" s="138"/>
      <c r="D1812" s="138"/>
      <c r="E1812" s="138"/>
      <c r="F1812" s="138"/>
      <c r="G1812" s="138"/>
    </row>
    <row r="1813" spans="1:7" ht="15" customHeight="1">
      <c r="A1813" s="128" t="s">
        <v>24</v>
      </c>
      <c r="B1813" s="129"/>
      <c r="C1813" s="3" t="s">
        <v>4</v>
      </c>
      <c r="D1813" s="3" t="s">
        <v>5</v>
      </c>
      <c r="E1813" s="3" t="s">
        <v>6</v>
      </c>
      <c r="F1813" s="3" t="s">
        <v>7</v>
      </c>
      <c r="G1813" s="3" t="s">
        <v>8</v>
      </c>
    </row>
    <row r="1814" spans="1:7" ht="15" customHeight="1">
      <c r="A1814" s="4" t="s">
        <v>847</v>
      </c>
      <c r="B1814" s="5" t="s">
        <v>848</v>
      </c>
      <c r="C1814" s="4" t="s">
        <v>11</v>
      </c>
      <c r="D1814" s="4" t="s">
        <v>27</v>
      </c>
      <c r="E1814" s="6">
        <v>1</v>
      </c>
      <c r="F1814" s="7">
        <v>18.010000000000002</v>
      </c>
      <c r="G1814" s="7">
        <v>18.010000000000002</v>
      </c>
    </row>
    <row r="1815" spans="1:7" ht="15" customHeight="1">
      <c r="A1815" s="1"/>
      <c r="B1815" s="1"/>
      <c r="C1815" s="1"/>
      <c r="D1815" s="1"/>
      <c r="E1815" s="130" t="s">
        <v>38</v>
      </c>
      <c r="F1815" s="131"/>
      <c r="G1815" s="8">
        <v>18.010000000000002</v>
      </c>
    </row>
    <row r="1816" spans="1:7" ht="15" customHeight="1">
      <c r="A1816" s="128" t="s">
        <v>3</v>
      </c>
      <c r="B1816" s="129"/>
      <c r="C1816" s="3" t="s">
        <v>4</v>
      </c>
      <c r="D1816" s="3" t="s">
        <v>5</v>
      </c>
      <c r="E1816" s="3" t="s">
        <v>6</v>
      </c>
      <c r="F1816" s="3" t="s">
        <v>7</v>
      </c>
      <c r="G1816" s="3" t="s">
        <v>8</v>
      </c>
    </row>
    <row r="1817" spans="1:7" ht="15" customHeight="1">
      <c r="A1817" s="4" t="s">
        <v>106</v>
      </c>
      <c r="B1817" s="5" t="s">
        <v>107</v>
      </c>
      <c r="C1817" s="4" t="s">
        <v>11</v>
      </c>
      <c r="D1817" s="4" t="s">
        <v>12</v>
      </c>
      <c r="E1817" s="6">
        <v>0.48</v>
      </c>
      <c r="F1817" s="7">
        <v>21.79</v>
      </c>
      <c r="G1817" s="7">
        <v>10.459199999999999</v>
      </c>
    </row>
    <row r="1818" spans="1:7" ht="15" customHeight="1">
      <c r="A1818" s="4" t="s">
        <v>9</v>
      </c>
      <c r="B1818" s="5" t="s">
        <v>10</v>
      </c>
      <c r="C1818" s="4" t="s">
        <v>11</v>
      </c>
      <c r="D1818" s="4" t="s">
        <v>12</v>
      </c>
      <c r="E1818" s="6">
        <v>0.48</v>
      </c>
      <c r="F1818" s="7">
        <v>15.24</v>
      </c>
      <c r="G1818" s="7">
        <v>7.3151999999999999</v>
      </c>
    </row>
    <row r="1819" spans="1:7" ht="15" customHeight="1">
      <c r="A1819" s="1"/>
      <c r="B1819" s="1"/>
      <c r="C1819" s="1"/>
      <c r="D1819" s="1"/>
      <c r="E1819" s="130" t="s">
        <v>21</v>
      </c>
      <c r="F1819" s="131"/>
      <c r="G1819" s="8">
        <v>17.78</v>
      </c>
    </row>
    <row r="1820" spans="1:7" ht="15" customHeight="1">
      <c r="A1820" s="1"/>
      <c r="B1820" s="1"/>
      <c r="C1820" s="1"/>
      <c r="D1820" s="1"/>
      <c r="E1820" s="132" t="s">
        <v>22</v>
      </c>
      <c r="F1820" s="133"/>
      <c r="G1820" s="2">
        <v>35.78</v>
      </c>
    </row>
    <row r="1821" spans="1:7" ht="9.9499999999999993" customHeight="1">
      <c r="A1821" s="1"/>
      <c r="B1821" s="1"/>
      <c r="C1821" s="134" t="s">
        <v>1</v>
      </c>
      <c r="D1821" s="135"/>
      <c r="E1821" s="1"/>
      <c r="F1821" s="1"/>
      <c r="G1821" s="1"/>
    </row>
    <row r="1822" spans="1:7" ht="20.100000000000001" customHeight="1">
      <c r="A1822" s="136" t="s">
        <v>849</v>
      </c>
      <c r="B1822" s="137"/>
      <c r="C1822" s="137"/>
      <c r="D1822" s="137"/>
      <c r="E1822" s="137"/>
      <c r="F1822" s="137"/>
      <c r="G1822" s="137"/>
    </row>
    <row r="1823" spans="1:7" ht="15" customHeight="1">
      <c r="A1823" s="128" t="s">
        <v>24</v>
      </c>
      <c r="B1823" s="129"/>
      <c r="C1823" s="3" t="s">
        <v>4</v>
      </c>
      <c r="D1823" s="3" t="s">
        <v>5</v>
      </c>
      <c r="E1823" s="3" t="s">
        <v>6</v>
      </c>
      <c r="F1823" s="3" t="s">
        <v>7</v>
      </c>
      <c r="G1823" s="3" t="s">
        <v>8</v>
      </c>
    </row>
    <row r="1824" spans="1:7" ht="15" customHeight="1">
      <c r="A1824" s="4" t="s">
        <v>850</v>
      </c>
      <c r="B1824" s="5" t="s">
        <v>851</v>
      </c>
      <c r="C1824" s="4" t="s">
        <v>11</v>
      </c>
      <c r="D1824" s="4" t="s">
        <v>27</v>
      </c>
      <c r="E1824" s="6">
        <v>1</v>
      </c>
      <c r="F1824" s="7">
        <v>25.08</v>
      </c>
      <c r="G1824" s="7">
        <v>25.08</v>
      </c>
    </row>
    <row r="1825" spans="1:7" ht="15" customHeight="1">
      <c r="A1825" s="1"/>
      <c r="B1825" s="1"/>
      <c r="C1825" s="1"/>
      <c r="D1825" s="1"/>
      <c r="E1825" s="130" t="s">
        <v>38</v>
      </c>
      <c r="F1825" s="131"/>
      <c r="G1825" s="8">
        <v>25.08</v>
      </c>
    </row>
    <row r="1826" spans="1:7" ht="15" customHeight="1">
      <c r="A1826" s="128" t="s">
        <v>3</v>
      </c>
      <c r="B1826" s="129"/>
      <c r="C1826" s="3" t="s">
        <v>4</v>
      </c>
      <c r="D1826" s="3" t="s">
        <v>5</v>
      </c>
      <c r="E1826" s="3" t="s">
        <v>6</v>
      </c>
      <c r="F1826" s="3" t="s">
        <v>7</v>
      </c>
      <c r="G1826" s="3" t="s">
        <v>8</v>
      </c>
    </row>
    <row r="1827" spans="1:7" ht="15" customHeight="1">
      <c r="A1827" s="4" t="s">
        <v>106</v>
      </c>
      <c r="B1827" s="5" t="s">
        <v>107</v>
      </c>
      <c r="C1827" s="4" t="s">
        <v>11</v>
      </c>
      <c r="D1827" s="4" t="s">
        <v>12</v>
      </c>
      <c r="E1827" s="6">
        <v>0.48</v>
      </c>
      <c r="F1827" s="7">
        <v>21.79</v>
      </c>
      <c r="G1827" s="7">
        <v>10.459199999999999</v>
      </c>
    </row>
    <row r="1828" spans="1:7" ht="15" customHeight="1">
      <c r="A1828" s="4" t="s">
        <v>9</v>
      </c>
      <c r="B1828" s="5" t="s">
        <v>10</v>
      </c>
      <c r="C1828" s="4" t="s">
        <v>11</v>
      </c>
      <c r="D1828" s="4" t="s">
        <v>12</v>
      </c>
      <c r="E1828" s="6">
        <v>0.48</v>
      </c>
      <c r="F1828" s="7">
        <v>15.24</v>
      </c>
      <c r="G1828" s="7">
        <v>7.3151999999999999</v>
      </c>
    </row>
    <row r="1829" spans="1:7" ht="15" customHeight="1">
      <c r="A1829" s="1"/>
      <c r="B1829" s="1"/>
      <c r="C1829" s="1"/>
      <c r="D1829" s="1"/>
      <c r="E1829" s="130" t="s">
        <v>21</v>
      </c>
      <c r="F1829" s="131"/>
      <c r="G1829" s="8">
        <v>17.78</v>
      </c>
    </row>
    <row r="1830" spans="1:7" ht="15" customHeight="1">
      <c r="A1830" s="1"/>
      <c r="B1830" s="1"/>
      <c r="C1830" s="1"/>
      <c r="D1830" s="1"/>
      <c r="E1830" s="132" t="s">
        <v>22</v>
      </c>
      <c r="F1830" s="133"/>
      <c r="G1830" s="2">
        <v>42.85</v>
      </c>
    </row>
    <row r="1831" spans="1:7" ht="9.9499999999999993" customHeight="1">
      <c r="A1831" s="1"/>
      <c r="B1831" s="1"/>
      <c r="C1831" s="134" t="s">
        <v>1</v>
      </c>
      <c r="D1831" s="135"/>
      <c r="E1831" s="1"/>
      <c r="F1831" s="1"/>
      <c r="G1831" s="1"/>
    </row>
    <row r="1832" spans="1:7" ht="20.100000000000001" customHeight="1">
      <c r="A1832" s="136" t="s">
        <v>852</v>
      </c>
      <c r="B1832" s="137"/>
      <c r="C1832" s="137"/>
      <c r="D1832" s="137"/>
      <c r="E1832" s="137"/>
      <c r="F1832" s="137"/>
      <c r="G1832" s="137"/>
    </row>
    <row r="1833" spans="1:7" ht="15" customHeight="1">
      <c r="A1833" s="128" t="s">
        <v>24</v>
      </c>
      <c r="B1833" s="129"/>
      <c r="C1833" s="3" t="s">
        <v>4</v>
      </c>
      <c r="D1833" s="3" t="s">
        <v>5</v>
      </c>
      <c r="E1833" s="3" t="s">
        <v>6</v>
      </c>
      <c r="F1833" s="3" t="s">
        <v>7</v>
      </c>
      <c r="G1833" s="3" t="s">
        <v>8</v>
      </c>
    </row>
    <row r="1834" spans="1:7" ht="20.100000000000001" customHeight="1">
      <c r="A1834" s="4" t="s">
        <v>853</v>
      </c>
      <c r="B1834" s="5" t="s">
        <v>854</v>
      </c>
      <c r="C1834" s="4" t="s">
        <v>841</v>
      </c>
      <c r="D1834" s="4" t="s">
        <v>842</v>
      </c>
      <c r="E1834" s="6">
        <v>1</v>
      </c>
      <c r="F1834" s="7">
        <v>13.02</v>
      </c>
      <c r="G1834" s="7">
        <v>13.02</v>
      </c>
    </row>
    <row r="1835" spans="1:7" ht="15" customHeight="1">
      <c r="A1835" s="1"/>
      <c r="B1835" s="1"/>
      <c r="C1835" s="1"/>
      <c r="D1835" s="1"/>
      <c r="E1835" s="130" t="s">
        <v>38</v>
      </c>
      <c r="F1835" s="131"/>
      <c r="G1835" s="8">
        <v>13.02</v>
      </c>
    </row>
    <row r="1836" spans="1:7" ht="15" customHeight="1">
      <c r="A1836" s="128" t="s">
        <v>3</v>
      </c>
      <c r="B1836" s="129"/>
      <c r="C1836" s="3" t="s">
        <v>4</v>
      </c>
      <c r="D1836" s="3" t="s">
        <v>5</v>
      </c>
      <c r="E1836" s="3" t="s">
        <v>6</v>
      </c>
      <c r="F1836" s="3" t="s">
        <v>7</v>
      </c>
      <c r="G1836" s="3" t="s">
        <v>8</v>
      </c>
    </row>
    <row r="1837" spans="1:7" ht="15" customHeight="1">
      <c r="A1837" s="4" t="s">
        <v>106</v>
      </c>
      <c r="B1837" s="5" t="s">
        <v>107</v>
      </c>
      <c r="C1837" s="4" t="s">
        <v>11</v>
      </c>
      <c r="D1837" s="4" t="s">
        <v>12</v>
      </c>
      <c r="E1837" s="6">
        <v>0.25</v>
      </c>
      <c r="F1837" s="7">
        <v>21.79</v>
      </c>
      <c r="G1837" s="7">
        <v>5.4474999999999998</v>
      </c>
    </row>
    <row r="1838" spans="1:7" ht="15" customHeight="1">
      <c r="A1838" s="4" t="s">
        <v>9</v>
      </c>
      <c r="B1838" s="5" t="s">
        <v>10</v>
      </c>
      <c r="C1838" s="4" t="s">
        <v>11</v>
      </c>
      <c r="D1838" s="4" t="s">
        <v>12</v>
      </c>
      <c r="E1838" s="6">
        <v>0.25</v>
      </c>
      <c r="F1838" s="7">
        <v>15.24</v>
      </c>
      <c r="G1838" s="7">
        <v>3.81</v>
      </c>
    </row>
    <row r="1839" spans="1:7" ht="15" customHeight="1">
      <c r="A1839" s="1"/>
      <c r="B1839" s="1"/>
      <c r="C1839" s="1"/>
      <c r="D1839" s="1"/>
      <c r="E1839" s="130" t="s">
        <v>21</v>
      </c>
      <c r="F1839" s="131"/>
      <c r="G1839" s="8">
        <v>9.26</v>
      </c>
    </row>
    <row r="1840" spans="1:7" ht="15" customHeight="1">
      <c r="A1840" s="1"/>
      <c r="B1840" s="1"/>
      <c r="C1840" s="1"/>
      <c r="D1840" s="1"/>
      <c r="E1840" s="132" t="s">
        <v>22</v>
      </c>
      <c r="F1840" s="133"/>
      <c r="G1840" s="2">
        <v>22.28</v>
      </c>
    </row>
    <row r="1841" spans="1:7" ht="9.9499999999999993" customHeight="1">
      <c r="A1841" s="1"/>
      <c r="B1841" s="1"/>
      <c r="C1841" s="134" t="s">
        <v>1</v>
      </c>
      <c r="D1841" s="135"/>
      <c r="E1841" s="1"/>
      <c r="F1841" s="1"/>
      <c r="G1841" s="1"/>
    </row>
    <row r="1842" spans="1:7" ht="20.100000000000001" customHeight="1">
      <c r="A1842" s="136" t="s">
        <v>855</v>
      </c>
      <c r="B1842" s="137"/>
      <c r="C1842" s="137"/>
      <c r="D1842" s="137"/>
      <c r="E1842" s="137"/>
      <c r="F1842" s="137"/>
      <c r="G1842" s="137"/>
    </row>
    <row r="1843" spans="1:7" ht="15" customHeight="1">
      <c r="A1843" s="128" t="s">
        <v>24</v>
      </c>
      <c r="B1843" s="129"/>
      <c r="C1843" s="3" t="s">
        <v>4</v>
      </c>
      <c r="D1843" s="3" t="s">
        <v>5</v>
      </c>
      <c r="E1843" s="3" t="s">
        <v>6</v>
      </c>
      <c r="F1843" s="3" t="s">
        <v>7</v>
      </c>
      <c r="G1843" s="3" t="s">
        <v>8</v>
      </c>
    </row>
    <row r="1844" spans="1:7" ht="20.100000000000001" customHeight="1">
      <c r="A1844" s="4" t="s">
        <v>856</v>
      </c>
      <c r="B1844" s="5" t="s">
        <v>857</v>
      </c>
      <c r="C1844" s="4" t="s">
        <v>841</v>
      </c>
      <c r="D1844" s="4" t="s">
        <v>842</v>
      </c>
      <c r="E1844" s="6">
        <v>1</v>
      </c>
      <c r="F1844" s="7">
        <v>14.31</v>
      </c>
      <c r="G1844" s="7">
        <v>14.31</v>
      </c>
    </row>
    <row r="1845" spans="1:7" ht="15" customHeight="1">
      <c r="A1845" s="1"/>
      <c r="B1845" s="1"/>
      <c r="C1845" s="1"/>
      <c r="D1845" s="1"/>
      <c r="E1845" s="130" t="s">
        <v>38</v>
      </c>
      <c r="F1845" s="131"/>
      <c r="G1845" s="8">
        <v>14.31</v>
      </c>
    </row>
    <row r="1846" spans="1:7" ht="15" customHeight="1">
      <c r="A1846" s="128" t="s">
        <v>3</v>
      </c>
      <c r="B1846" s="129"/>
      <c r="C1846" s="3" t="s">
        <v>4</v>
      </c>
      <c r="D1846" s="3" t="s">
        <v>5</v>
      </c>
      <c r="E1846" s="3" t="s">
        <v>6</v>
      </c>
      <c r="F1846" s="3" t="s">
        <v>7</v>
      </c>
      <c r="G1846" s="3" t="s">
        <v>8</v>
      </c>
    </row>
    <row r="1847" spans="1:7" ht="15" customHeight="1">
      <c r="A1847" s="4" t="s">
        <v>106</v>
      </c>
      <c r="B1847" s="5" t="s">
        <v>107</v>
      </c>
      <c r="C1847" s="4" t="s">
        <v>11</v>
      </c>
      <c r="D1847" s="4" t="s">
        <v>12</v>
      </c>
      <c r="E1847" s="6">
        <v>0.25</v>
      </c>
      <c r="F1847" s="7">
        <v>21.79</v>
      </c>
      <c r="G1847" s="7">
        <v>5.4474999999999998</v>
      </c>
    </row>
    <row r="1848" spans="1:7" ht="15" customHeight="1">
      <c r="A1848" s="4" t="s">
        <v>9</v>
      </c>
      <c r="B1848" s="5" t="s">
        <v>10</v>
      </c>
      <c r="C1848" s="4" t="s">
        <v>11</v>
      </c>
      <c r="D1848" s="4" t="s">
        <v>12</v>
      </c>
      <c r="E1848" s="6">
        <v>0.25</v>
      </c>
      <c r="F1848" s="7">
        <v>15.24</v>
      </c>
      <c r="G1848" s="7">
        <v>3.81</v>
      </c>
    </row>
    <row r="1849" spans="1:7" ht="15" customHeight="1">
      <c r="A1849" s="1"/>
      <c r="B1849" s="1"/>
      <c r="C1849" s="1"/>
      <c r="D1849" s="1"/>
      <c r="E1849" s="130" t="s">
        <v>21</v>
      </c>
      <c r="F1849" s="131"/>
      <c r="G1849" s="8">
        <v>9.26</v>
      </c>
    </row>
    <row r="1850" spans="1:7" ht="15" customHeight="1">
      <c r="A1850" s="1"/>
      <c r="B1850" s="1"/>
      <c r="C1850" s="1"/>
      <c r="D1850" s="1"/>
      <c r="E1850" s="132" t="s">
        <v>22</v>
      </c>
      <c r="F1850" s="133"/>
      <c r="G1850" s="2">
        <v>23.57</v>
      </c>
    </row>
    <row r="1851" spans="1:7" ht="9.9499999999999993" customHeight="1">
      <c r="A1851" s="1"/>
      <c r="B1851" s="1"/>
      <c r="C1851" s="134" t="s">
        <v>1</v>
      </c>
      <c r="D1851" s="135"/>
      <c r="E1851" s="1"/>
      <c r="F1851" s="1"/>
      <c r="G1851" s="1"/>
    </row>
    <row r="1852" spans="1:7" ht="20.100000000000001" customHeight="1">
      <c r="A1852" s="136" t="s">
        <v>858</v>
      </c>
      <c r="B1852" s="137"/>
      <c r="C1852" s="137"/>
      <c r="D1852" s="137"/>
      <c r="E1852" s="137"/>
      <c r="F1852" s="137"/>
      <c r="G1852" s="137"/>
    </row>
    <row r="1853" spans="1:7" ht="15" customHeight="1">
      <c r="A1853" s="128" t="s">
        <v>24</v>
      </c>
      <c r="B1853" s="129"/>
      <c r="C1853" s="3" t="s">
        <v>4</v>
      </c>
      <c r="D1853" s="3" t="s">
        <v>5</v>
      </c>
      <c r="E1853" s="3" t="s">
        <v>6</v>
      </c>
      <c r="F1853" s="3" t="s">
        <v>7</v>
      </c>
      <c r="G1853" s="3" t="s">
        <v>8</v>
      </c>
    </row>
    <row r="1854" spans="1:7" ht="27.95" customHeight="1">
      <c r="A1854" s="4" t="s">
        <v>859</v>
      </c>
      <c r="B1854" s="5" t="s">
        <v>860</v>
      </c>
      <c r="C1854" s="4" t="s">
        <v>64</v>
      </c>
      <c r="D1854" s="4" t="s">
        <v>75</v>
      </c>
      <c r="E1854" s="6">
        <v>1</v>
      </c>
      <c r="F1854" s="7">
        <v>393.88</v>
      </c>
      <c r="G1854" s="7">
        <v>393.88</v>
      </c>
    </row>
    <row r="1855" spans="1:7" ht="15" customHeight="1">
      <c r="A1855" s="1"/>
      <c r="B1855" s="1"/>
      <c r="C1855" s="1"/>
      <c r="D1855" s="1"/>
      <c r="E1855" s="130" t="s">
        <v>38</v>
      </c>
      <c r="F1855" s="131"/>
      <c r="G1855" s="8">
        <v>393.88</v>
      </c>
    </row>
    <row r="1856" spans="1:7" ht="15" customHeight="1">
      <c r="A1856" s="128" t="s">
        <v>3</v>
      </c>
      <c r="B1856" s="129"/>
      <c r="C1856" s="3" t="s">
        <v>4</v>
      </c>
      <c r="D1856" s="3" t="s">
        <v>5</v>
      </c>
      <c r="E1856" s="3" t="s">
        <v>6</v>
      </c>
      <c r="F1856" s="3" t="s">
        <v>7</v>
      </c>
      <c r="G1856" s="3" t="s">
        <v>8</v>
      </c>
    </row>
    <row r="1857" spans="1:7" ht="15" customHeight="1">
      <c r="A1857" s="4" t="s">
        <v>106</v>
      </c>
      <c r="B1857" s="5" t="s">
        <v>107</v>
      </c>
      <c r="C1857" s="4" t="s">
        <v>11</v>
      </c>
      <c r="D1857" s="4" t="s">
        <v>12</v>
      </c>
      <c r="E1857" s="6">
        <v>1.1499999999999999</v>
      </c>
      <c r="F1857" s="7">
        <v>21.79</v>
      </c>
      <c r="G1857" s="7">
        <v>25.058499999999999</v>
      </c>
    </row>
    <row r="1858" spans="1:7" ht="15" customHeight="1">
      <c r="A1858" s="1"/>
      <c r="B1858" s="1"/>
      <c r="C1858" s="1"/>
      <c r="D1858" s="1"/>
      <c r="E1858" s="130" t="s">
        <v>21</v>
      </c>
      <c r="F1858" s="131"/>
      <c r="G1858" s="8">
        <v>25.06</v>
      </c>
    </row>
    <row r="1859" spans="1:7" ht="15" customHeight="1">
      <c r="A1859" s="1"/>
      <c r="B1859" s="1"/>
      <c r="C1859" s="1"/>
      <c r="D1859" s="1"/>
      <c r="E1859" s="132" t="s">
        <v>22</v>
      </c>
      <c r="F1859" s="133"/>
      <c r="G1859" s="2">
        <v>418.94</v>
      </c>
    </row>
    <row r="1860" spans="1:7" ht="9.9499999999999993" customHeight="1">
      <c r="A1860" s="1"/>
      <c r="B1860" s="1"/>
      <c r="C1860" s="134" t="s">
        <v>1</v>
      </c>
      <c r="D1860" s="135"/>
      <c r="E1860" s="1"/>
      <c r="F1860" s="1"/>
      <c r="G1860" s="1"/>
    </row>
    <row r="1861" spans="1:7" ht="20.100000000000001" customHeight="1">
      <c r="A1861" s="136" t="s">
        <v>861</v>
      </c>
      <c r="B1861" s="137"/>
      <c r="C1861" s="137"/>
      <c r="D1861" s="137"/>
      <c r="E1861" s="137"/>
      <c r="F1861" s="137"/>
      <c r="G1861" s="137"/>
    </row>
    <row r="1862" spans="1:7" ht="9.9499999999999993" customHeight="1">
      <c r="A1862" s="138"/>
      <c r="B1862" s="138"/>
      <c r="C1862" s="138"/>
      <c r="D1862" s="138"/>
      <c r="E1862" s="138"/>
      <c r="F1862" s="138"/>
      <c r="G1862" s="138"/>
    </row>
    <row r="1863" spans="1:7" ht="15" customHeight="1">
      <c r="A1863" s="1"/>
      <c r="B1863" s="1"/>
      <c r="C1863" s="1"/>
      <c r="D1863" s="1"/>
      <c r="E1863" s="132" t="s">
        <v>22</v>
      </c>
      <c r="F1863" s="133"/>
      <c r="G1863" s="2">
        <v>0.97</v>
      </c>
    </row>
    <row r="1864" spans="1:7" ht="9.9499999999999993" customHeight="1">
      <c r="A1864" s="1"/>
      <c r="B1864" s="1"/>
      <c r="C1864" s="134" t="s">
        <v>1</v>
      </c>
      <c r="D1864" s="135"/>
      <c r="E1864" s="1"/>
      <c r="F1864" s="1"/>
      <c r="G1864" s="1"/>
    </row>
    <row r="1865" spans="1:7" ht="20.100000000000001" customHeight="1">
      <c r="A1865" s="136" t="s">
        <v>862</v>
      </c>
      <c r="B1865" s="137"/>
      <c r="C1865" s="137"/>
      <c r="D1865" s="137"/>
      <c r="E1865" s="137"/>
      <c r="F1865" s="137"/>
      <c r="G1865" s="137"/>
    </row>
    <row r="1866" spans="1:7" ht="9.9499999999999993" customHeight="1">
      <c r="A1866" s="138"/>
      <c r="B1866" s="138"/>
      <c r="C1866" s="138"/>
      <c r="D1866" s="138"/>
      <c r="E1866" s="138"/>
      <c r="F1866" s="138"/>
      <c r="G1866" s="138"/>
    </row>
    <row r="1867" spans="1:7" ht="15" customHeight="1">
      <c r="A1867" s="1"/>
      <c r="B1867" s="1"/>
      <c r="C1867" s="1"/>
      <c r="D1867" s="1"/>
      <c r="E1867" s="132" t="s">
        <v>22</v>
      </c>
      <c r="F1867" s="133"/>
      <c r="G1867" s="2">
        <v>1.34</v>
      </c>
    </row>
    <row r="1868" spans="1:7" ht="9.9499999999999993" customHeight="1">
      <c r="A1868" s="1"/>
      <c r="B1868" s="1"/>
      <c r="C1868" s="134" t="s">
        <v>1</v>
      </c>
      <c r="D1868" s="135"/>
      <c r="E1868" s="1"/>
      <c r="F1868" s="1"/>
      <c r="G1868" s="1"/>
    </row>
    <row r="1869" spans="1:7" ht="20.100000000000001" customHeight="1">
      <c r="A1869" s="136" t="s">
        <v>863</v>
      </c>
      <c r="B1869" s="137"/>
      <c r="C1869" s="137"/>
      <c r="D1869" s="137"/>
      <c r="E1869" s="137"/>
      <c r="F1869" s="137"/>
      <c r="G1869" s="137"/>
    </row>
    <row r="1870" spans="1:7" ht="9.9499999999999993" customHeight="1">
      <c r="A1870" s="138"/>
      <c r="B1870" s="138"/>
      <c r="C1870" s="138"/>
      <c r="D1870" s="138"/>
      <c r="E1870" s="138"/>
      <c r="F1870" s="138"/>
      <c r="G1870" s="138"/>
    </row>
    <row r="1871" spans="1:7" ht="15" customHeight="1">
      <c r="A1871" s="1"/>
      <c r="B1871" s="1"/>
      <c r="C1871" s="1"/>
      <c r="D1871" s="1"/>
      <c r="E1871" s="132" t="s">
        <v>22</v>
      </c>
      <c r="F1871" s="133"/>
      <c r="G1871" s="2">
        <v>2.63</v>
      </c>
    </row>
    <row r="1872" spans="1:7" ht="9.9499999999999993" customHeight="1">
      <c r="A1872" s="1"/>
      <c r="B1872" s="1"/>
      <c r="C1872" s="134" t="s">
        <v>1</v>
      </c>
      <c r="D1872" s="135"/>
      <c r="E1872" s="1"/>
      <c r="F1872" s="1"/>
      <c r="G1872" s="1"/>
    </row>
    <row r="1873" spans="1:7" ht="20.100000000000001" customHeight="1">
      <c r="A1873" s="136" t="s">
        <v>864</v>
      </c>
      <c r="B1873" s="137"/>
      <c r="C1873" s="137"/>
      <c r="D1873" s="137"/>
      <c r="E1873" s="137"/>
      <c r="F1873" s="137"/>
      <c r="G1873" s="137"/>
    </row>
    <row r="1874" spans="1:7" ht="15" customHeight="1">
      <c r="A1874" s="128" t="s">
        <v>24</v>
      </c>
      <c r="B1874" s="129"/>
      <c r="C1874" s="3" t="s">
        <v>4</v>
      </c>
      <c r="D1874" s="3" t="s">
        <v>5</v>
      </c>
      <c r="E1874" s="3" t="s">
        <v>6</v>
      </c>
      <c r="F1874" s="3" t="s">
        <v>7</v>
      </c>
      <c r="G1874" s="3" t="s">
        <v>8</v>
      </c>
    </row>
    <row r="1875" spans="1:7" ht="15" customHeight="1">
      <c r="A1875" s="4" t="s">
        <v>865</v>
      </c>
      <c r="B1875" s="5" t="s">
        <v>866</v>
      </c>
      <c r="C1875" s="4" t="s">
        <v>11</v>
      </c>
      <c r="D1875" s="4" t="s">
        <v>27</v>
      </c>
      <c r="E1875" s="6">
        <v>1</v>
      </c>
      <c r="F1875" s="7">
        <v>1.51</v>
      </c>
      <c r="G1875" s="7">
        <v>1.51</v>
      </c>
    </row>
    <row r="1876" spans="1:7" ht="15" customHeight="1">
      <c r="A1876" s="1"/>
      <c r="B1876" s="1"/>
      <c r="C1876" s="1"/>
      <c r="D1876" s="1"/>
      <c r="E1876" s="130" t="s">
        <v>38</v>
      </c>
      <c r="F1876" s="131"/>
      <c r="G1876" s="8">
        <v>1.51</v>
      </c>
    </row>
    <row r="1877" spans="1:7" ht="15" customHeight="1">
      <c r="A1877" s="128" t="s">
        <v>3</v>
      </c>
      <c r="B1877" s="129"/>
      <c r="C1877" s="3" t="s">
        <v>4</v>
      </c>
      <c r="D1877" s="3" t="s">
        <v>5</v>
      </c>
      <c r="E1877" s="3" t="s">
        <v>6</v>
      </c>
      <c r="F1877" s="3" t="s">
        <v>7</v>
      </c>
      <c r="G1877" s="3" t="s">
        <v>8</v>
      </c>
    </row>
    <row r="1878" spans="1:7" ht="15" customHeight="1">
      <c r="A1878" s="4" t="s">
        <v>607</v>
      </c>
      <c r="B1878" s="5" t="s">
        <v>608</v>
      </c>
      <c r="C1878" s="4" t="s">
        <v>11</v>
      </c>
      <c r="D1878" s="4" t="s">
        <v>12</v>
      </c>
      <c r="E1878" s="6">
        <v>0.14000000000000001</v>
      </c>
      <c r="F1878" s="7">
        <v>17.170000000000002</v>
      </c>
      <c r="G1878" s="7">
        <v>2.4037999999999999</v>
      </c>
    </row>
    <row r="1879" spans="1:7" ht="15" customHeight="1">
      <c r="A1879" s="4" t="s">
        <v>106</v>
      </c>
      <c r="B1879" s="5" t="s">
        <v>107</v>
      </c>
      <c r="C1879" s="4" t="s">
        <v>11</v>
      </c>
      <c r="D1879" s="4" t="s">
        <v>12</v>
      </c>
      <c r="E1879" s="6">
        <v>0.14000000000000001</v>
      </c>
      <c r="F1879" s="7">
        <v>21.79</v>
      </c>
      <c r="G1879" s="7">
        <v>3.0506000000000002</v>
      </c>
    </row>
    <row r="1880" spans="1:7" ht="15" customHeight="1">
      <c r="A1880" s="1"/>
      <c r="B1880" s="1"/>
      <c r="C1880" s="1"/>
      <c r="D1880" s="1"/>
      <c r="E1880" s="130" t="s">
        <v>21</v>
      </c>
      <c r="F1880" s="131"/>
      <c r="G1880" s="8">
        <v>5.45</v>
      </c>
    </row>
    <row r="1881" spans="1:7" ht="15" customHeight="1">
      <c r="A1881" s="1"/>
      <c r="B1881" s="1"/>
      <c r="C1881" s="1"/>
      <c r="D1881" s="1"/>
      <c r="E1881" s="132" t="s">
        <v>22</v>
      </c>
      <c r="F1881" s="133"/>
      <c r="G1881" s="2">
        <v>6.96</v>
      </c>
    </row>
    <row r="1882" spans="1:7" ht="9.9499999999999993" customHeight="1">
      <c r="A1882" s="1"/>
      <c r="B1882" s="1"/>
      <c r="C1882" s="134" t="s">
        <v>1</v>
      </c>
      <c r="D1882" s="135"/>
      <c r="E1882" s="1"/>
      <c r="F1882" s="1"/>
      <c r="G1882" s="1"/>
    </row>
    <row r="1883" spans="1:7" ht="20.100000000000001" customHeight="1">
      <c r="A1883" s="136" t="s">
        <v>867</v>
      </c>
      <c r="B1883" s="137"/>
      <c r="C1883" s="137"/>
      <c r="D1883" s="137"/>
      <c r="E1883" s="137"/>
      <c r="F1883" s="137"/>
      <c r="G1883" s="137"/>
    </row>
    <row r="1884" spans="1:7" ht="15" customHeight="1">
      <c r="A1884" s="128" t="s">
        <v>24</v>
      </c>
      <c r="B1884" s="129"/>
      <c r="C1884" s="3" t="s">
        <v>4</v>
      </c>
      <c r="D1884" s="3" t="s">
        <v>5</v>
      </c>
      <c r="E1884" s="3" t="s">
        <v>6</v>
      </c>
      <c r="F1884" s="3" t="s">
        <v>7</v>
      </c>
      <c r="G1884" s="3" t="s">
        <v>8</v>
      </c>
    </row>
    <row r="1885" spans="1:7" ht="20.100000000000001" customHeight="1">
      <c r="A1885" s="4" t="s">
        <v>675</v>
      </c>
      <c r="B1885" s="5" t="s">
        <v>676</v>
      </c>
      <c r="C1885" s="4" t="s">
        <v>64</v>
      </c>
      <c r="D1885" s="4" t="s">
        <v>65</v>
      </c>
      <c r="E1885" s="6">
        <v>1</v>
      </c>
      <c r="F1885" s="7">
        <v>20.37</v>
      </c>
      <c r="G1885" s="7">
        <v>20.37</v>
      </c>
    </row>
    <row r="1886" spans="1:7" ht="15" customHeight="1">
      <c r="A1886" s="4" t="s">
        <v>677</v>
      </c>
      <c r="B1886" s="5" t="s">
        <v>678</v>
      </c>
      <c r="C1886" s="4" t="s">
        <v>64</v>
      </c>
      <c r="D1886" s="4" t="s">
        <v>679</v>
      </c>
      <c r="E1886" s="6">
        <v>0.6</v>
      </c>
      <c r="F1886" s="7">
        <v>3.85</v>
      </c>
      <c r="G1886" s="7">
        <v>2.31</v>
      </c>
    </row>
    <row r="1887" spans="1:7" ht="15" customHeight="1">
      <c r="A1887" s="1"/>
      <c r="B1887" s="1"/>
      <c r="C1887" s="1"/>
      <c r="D1887" s="1"/>
      <c r="E1887" s="130" t="s">
        <v>38</v>
      </c>
      <c r="F1887" s="131"/>
      <c r="G1887" s="8">
        <v>22.68</v>
      </c>
    </row>
    <row r="1888" spans="1:7" ht="15" customHeight="1">
      <c r="A1888" s="128" t="s">
        <v>3</v>
      </c>
      <c r="B1888" s="129"/>
      <c r="C1888" s="3" t="s">
        <v>4</v>
      </c>
      <c r="D1888" s="3" t="s">
        <v>5</v>
      </c>
      <c r="E1888" s="3" t="s">
        <v>6</v>
      </c>
      <c r="F1888" s="3" t="s">
        <v>7</v>
      </c>
      <c r="G1888" s="3" t="s">
        <v>8</v>
      </c>
    </row>
    <row r="1889" spans="1:7" ht="15" customHeight="1">
      <c r="A1889" s="4" t="s">
        <v>106</v>
      </c>
      <c r="B1889" s="5" t="s">
        <v>107</v>
      </c>
      <c r="C1889" s="4" t="s">
        <v>11</v>
      </c>
      <c r="D1889" s="4" t="s">
        <v>12</v>
      </c>
      <c r="E1889" s="6">
        <v>0.3</v>
      </c>
      <c r="F1889" s="7">
        <v>21.79</v>
      </c>
      <c r="G1889" s="7">
        <v>6.5369999999999999</v>
      </c>
    </row>
    <row r="1890" spans="1:7" ht="15" customHeight="1">
      <c r="A1890" s="4" t="s">
        <v>607</v>
      </c>
      <c r="B1890" s="5" t="s">
        <v>608</v>
      </c>
      <c r="C1890" s="4" t="s">
        <v>11</v>
      </c>
      <c r="D1890" s="4" t="s">
        <v>12</v>
      </c>
      <c r="E1890" s="6">
        <v>0.3</v>
      </c>
      <c r="F1890" s="7">
        <v>17.170000000000002</v>
      </c>
      <c r="G1890" s="7">
        <v>5.1509999999999998</v>
      </c>
    </row>
    <row r="1891" spans="1:7" ht="15" customHeight="1">
      <c r="A1891" s="1"/>
      <c r="B1891" s="1"/>
      <c r="C1891" s="1"/>
      <c r="D1891" s="1"/>
      <c r="E1891" s="130" t="s">
        <v>21</v>
      </c>
      <c r="F1891" s="131"/>
      <c r="G1891" s="8">
        <v>11.69</v>
      </c>
    </row>
    <row r="1892" spans="1:7" ht="15" customHeight="1">
      <c r="A1892" s="1"/>
      <c r="B1892" s="1"/>
      <c r="C1892" s="1"/>
      <c r="D1892" s="1"/>
      <c r="E1892" s="132" t="s">
        <v>22</v>
      </c>
      <c r="F1892" s="133"/>
      <c r="G1892" s="2">
        <v>34.369999999999997</v>
      </c>
    </row>
    <row r="1893" spans="1:7" ht="9.9499999999999993" customHeight="1">
      <c r="A1893" s="1"/>
      <c r="B1893" s="1"/>
      <c r="C1893" s="134" t="s">
        <v>1</v>
      </c>
      <c r="D1893" s="135"/>
      <c r="E1893" s="1"/>
      <c r="F1893" s="1"/>
      <c r="G1893" s="1"/>
    </row>
    <row r="1894" spans="1:7" ht="20.100000000000001" customHeight="1">
      <c r="A1894" s="136" t="s">
        <v>868</v>
      </c>
      <c r="B1894" s="137"/>
      <c r="C1894" s="137"/>
      <c r="D1894" s="137"/>
      <c r="E1894" s="137"/>
      <c r="F1894" s="137"/>
      <c r="G1894" s="137"/>
    </row>
    <row r="1895" spans="1:7" ht="15" customHeight="1">
      <c r="A1895" s="128" t="s">
        <v>24</v>
      </c>
      <c r="B1895" s="129"/>
      <c r="C1895" s="3" t="s">
        <v>4</v>
      </c>
      <c r="D1895" s="3" t="s">
        <v>5</v>
      </c>
      <c r="E1895" s="3" t="s">
        <v>6</v>
      </c>
      <c r="F1895" s="3" t="s">
        <v>7</v>
      </c>
      <c r="G1895" s="3" t="s">
        <v>8</v>
      </c>
    </row>
    <row r="1896" spans="1:7" ht="20.100000000000001" customHeight="1">
      <c r="A1896" s="4" t="s">
        <v>642</v>
      </c>
      <c r="B1896" s="5" t="s">
        <v>643</v>
      </c>
      <c r="C1896" s="4" t="s">
        <v>64</v>
      </c>
      <c r="D1896" s="4" t="s">
        <v>75</v>
      </c>
      <c r="E1896" s="6">
        <v>1</v>
      </c>
      <c r="F1896" s="7">
        <v>27.9</v>
      </c>
      <c r="G1896" s="7">
        <v>27.9</v>
      </c>
    </row>
    <row r="1897" spans="1:7" ht="15" customHeight="1">
      <c r="A1897" s="1"/>
      <c r="B1897" s="1"/>
      <c r="C1897" s="1"/>
      <c r="D1897" s="1"/>
      <c r="E1897" s="130" t="s">
        <v>38</v>
      </c>
      <c r="F1897" s="131"/>
      <c r="G1897" s="8">
        <v>27.9</v>
      </c>
    </row>
    <row r="1898" spans="1:7" ht="15" customHeight="1">
      <c r="A1898" s="128" t="s">
        <v>3</v>
      </c>
      <c r="B1898" s="129"/>
      <c r="C1898" s="3" t="s">
        <v>4</v>
      </c>
      <c r="D1898" s="3" t="s">
        <v>5</v>
      </c>
      <c r="E1898" s="3" t="s">
        <v>6</v>
      </c>
      <c r="F1898" s="3" t="s">
        <v>7</v>
      </c>
      <c r="G1898" s="3" t="s">
        <v>8</v>
      </c>
    </row>
    <row r="1899" spans="1:7" ht="15" customHeight="1">
      <c r="A1899" s="4" t="s">
        <v>106</v>
      </c>
      <c r="B1899" s="5" t="s">
        <v>107</v>
      </c>
      <c r="C1899" s="4" t="s">
        <v>11</v>
      </c>
      <c r="D1899" s="4" t="s">
        <v>12</v>
      </c>
      <c r="E1899" s="6">
        <v>0.2</v>
      </c>
      <c r="F1899" s="7">
        <v>21.79</v>
      </c>
      <c r="G1899" s="7">
        <v>4.3579999999999997</v>
      </c>
    </row>
    <row r="1900" spans="1:7" ht="15" customHeight="1">
      <c r="A1900" s="4" t="s">
        <v>9</v>
      </c>
      <c r="B1900" s="5" t="s">
        <v>10</v>
      </c>
      <c r="C1900" s="4" t="s">
        <v>11</v>
      </c>
      <c r="D1900" s="4" t="s">
        <v>12</v>
      </c>
      <c r="E1900" s="6">
        <v>0.2</v>
      </c>
      <c r="F1900" s="7">
        <v>15.24</v>
      </c>
      <c r="G1900" s="7">
        <v>3.048</v>
      </c>
    </row>
    <row r="1901" spans="1:7" ht="15" customHeight="1">
      <c r="A1901" s="1"/>
      <c r="B1901" s="1"/>
      <c r="C1901" s="1"/>
      <c r="D1901" s="1"/>
      <c r="E1901" s="130" t="s">
        <v>21</v>
      </c>
      <c r="F1901" s="131"/>
      <c r="G1901" s="8">
        <v>7.41</v>
      </c>
    </row>
    <row r="1902" spans="1:7" ht="15" customHeight="1">
      <c r="A1902" s="1"/>
      <c r="B1902" s="1"/>
      <c r="C1902" s="1"/>
      <c r="D1902" s="1"/>
      <c r="E1902" s="132" t="s">
        <v>22</v>
      </c>
      <c r="F1902" s="133"/>
      <c r="G1902" s="2">
        <v>35.31</v>
      </c>
    </row>
    <row r="1903" spans="1:7" ht="9.9499999999999993" customHeight="1">
      <c r="A1903" s="1"/>
      <c r="B1903" s="1"/>
      <c r="C1903" s="134" t="s">
        <v>1</v>
      </c>
      <c r="D1903" s="135"/>
      <c r="E1903" s="1"/>
      <c r="F1903" s="1"/>
      <c r="G1903" s="1"/>
    </row>
    <row r="1904" spans="1:7" ht="20.100000000000001" customHeight="1">
      <c r="A1904" s="136" t="s">
        <v>869</v>
      </c>
      <c r="B1904" s="137"/>
      <c r="C1904" s="137"/>
      <c r="D1904" s="137"/>
      <c r="E1904" s="137"/>
      <c r="F1904" s="137"/>
      <c r="G1904" s="137"/>
    </row>
    <row r="1905" spans="1:7" ht="15" customHeight="1">
      <c r="A1905" s="128" t="s">
        <v>24</v>
      </c>
      <c r="B1905" s="129"/>
      <c r="C1905" s="3" t="s">
        <v>4</v>
      </c>
      <c r="D1905" s="3" t="s">
        <v>5</v>
      </c>
      <c r="E1905" s="3" t="s">
        <v>6</v>
      </c>
      <c r="F1905" s="3" t="s">
        <v>7</v>
      </c>
      <c r="G1905" s="3" t="s">
        <v>8</v>
      </c>
    </row>
    <row r="1906" spans="1:7" ht="15" customHeight="1">
      <c r="A1906" s="4" t="s">
        <v>870</v>
      </c>
      <c r="B1906" s="5" t="s">
        <v>871</v>
      </c>
      <c r="C1906" s="4" t="s">
        <v>64</v>
      </c>
      <c r="D1906" s="4" t="s">
        <v>75</v>
      </c>
      <c r="E1906" s="6">
        <v>1</v>
      </c>
      <c r="F1906" s="7">
        <v>1.1000000000000001</v>
      </c>
      <c r="G1906" s="7">
        <v>1.1000000000000001</v>
      </c>
    </row>
    <row r="1907" spans="1:7" ht="15" customHeight="1">
      <c r="A1907" s="1"/>
      <c r="B1907" s="1"/>
      <c r="C1907" s="1"/>
      <c r="D1907" s="1"/>
      <c r="E1907" s="130" t="s">
        <v>38</v>
      </c>
      <c r="F1907" s="131"/>
      <c r="G1907" s="8">
        <v>1.1000000000000001</v>
      </c>
    </row>
    <row r="1908" spans="1:7" ht="15" customHeight="1">
      <c r="A1908" s="128" t="s">
        <v>3</v>
      </c>
      <c r="B1908" s="129"/>
      <c r="C1908" s="3" t="s">
        <v>4</v>
      </c>
      <c r="D1908" s="3" t="s">
        <v>5</v>
      </c>
      <c r="E1908" s="3" t="s">
        <v>6</v>
      </c>
      <c r="F1908" s="3" t="s">
        <v>7</v>
      </c>
      <c r="G1908" s="3" t="s">
        <v>8</v>
      </c>
    </row>
    <row r="1909" spans="1:7" ht="15" customHeight="1">
      <c r="A1909" s="4" t="s">
        <v>106</v>
      </c>
      <c r="B1909" s="5" t="s">
        <v>107</v>
      </c>
      <c r="C1909" s="4" t="s">
        <v>11</v>
      </c>
      <c r="D1909" s="4" t="s">
        <v>12</v>
      </c>
      <c r="E1909" s="6">
        <v>0.1</v>
      </c>
      <c r="F1909" s="7">
        <v>21.79</v>
      </c>
      <c r="G1909" s="7">
        <v>2.1789999999999998</v>
      </c>
    </row>
    <row r="1910" spans="1:7" ht="15" customHeight="1">
      <c r="A1910" s="4" t="s">
        <v>9</v>
      </c>
      <c r="B1910" s="5" t="s">
        <v>10</v>
      </c>
      <c r="C1910" s="4" t="s">
        <v>11</v>
      </c>
      <c r="D1910" s="4" t="s">
        <v>12</v>
      </c>
      <c r="E1910" s="6">
        <v>0.1</v>
      </c>
      <c r="F1910" s="7">
        <v>15.24</v>
      </c>
      <c r="G1910" s="7">
        <v>1.524</v>
      </c>
    </row>
    <row r="1911" spans="1:7" ht="15" customHeight="1">
      <c r="A1911" s="1"/>
      <c r="B1911" s="1"/>
      <c r="C1911" s="1"/>
      <c r="D1911" s="1"/>
      <c r="E1911" s="130" t="s">
        <v>21</v>
      </c>
      <c r="F1911" s="131"/>
      <c r="G1911" s="8">
        <v>3.7</v>
      </c>
    </row>
    <row r="1912" spans="1:7" ht="15" customHeight="1">
      <c r="A1912" s="1"/>
      <c r="B1912" s="1"/>
      <c r="C1912" s="1"/>
      <c r="D1912" s="1"/>
      <c r="E1912" s="132" t="s">
        <v>22</v>
      </c>
      <c r="F1912" s="133"/>
      <c r="G1912" s="2">
        <v>4.8</v>
      </c>
    </row>
    <row r="1913" spans="1:7" ht="9.9499999999999993" customHeight="1">
      <c r="A1913" s="1"/>
      <c r="B1913" s="1"/>
      <c r="C1913" s="134" t="s">
        <v>1</v>
      </c>
      <c r="D1913" s="135"/>
      <c r="E1913" s="1"/>
      <c r="F1913" s="1"/>
      <c r="G1913" s="1"/>
    </row>
    <row r="1914" spans="1:7" ht="20.100000000000001" customHeight="1">
      <c r="A1914" s="136" t="s">
        <v>872</v>
      </c>
      <c r="B1914" s="137"/>
      <c r="C1914" s="137"/>
      <c r="D1914" s="137"/>
      <c r="E1914" s="137"/>
      <c r="F1914" s="137"/>
      <c r="G1914" s="137"/>
    </row>
    <row r="1915" spans="1:7" ht="15" customHeight="1">
      <c r="A1915" s="128" t="s">
        <v>24</v>
      </c>
      <c r="B1915" s="129"/>
      <c r="C1915" s="3" t="s">
        <v>4</v>
      </c>
      <c r="D1915" s="3" t="s">
        <v>5</v>
      </c>
      <c r="E1915" s="3" t="s">
        <v>6</v>
      </c>
      <c r="F1915" s="3" t="s">
        <v>7</v>
      </c>
      <c r="G1915" s="3" t="s">
        <v>8</v>
      </c>
    </row>
    <row r="1916" spans="1:7" ht="20.100000000000001" customHeight="1">
      <c r="A1916" s="4" t="s">
        <v>873</v>
      </c>
      <c r="B1916" s="5" t="s">
        <v>874</v>
      </c>
      <c r="C1916" s="4" t="s">
        <v>64</v>
      </c>
      <c r="D1916" s="4" t="s">
        <v>75</v>
      </c>
      <c r="E1916" s="6">
        <v>1</v>
      </c>
      <c r="F1916" s="7">
        <v>22.25</v>
      </c>
      <c r="G1916" s="7">
        <v>22.25</v>
      </c>
    </row>
    <row r="1917" spans="1:7" ht="15" customHeight="1">
      <c r="A1917" s="1"/>
      <c r="B1917" s="1"/>
      <c r="C1917" s="1"/>
      <c r="D1917" s="1"/>
      <c r="E1917" s="130" t="s">
        <v>38</v>
      </c>
      <c r="F1917" s="131"/>
      <c r="G1917" s="8">
        <v>22.25</v>
      </c>
    </row>
    <row r="1918" spans="1:7" ht="15" customHeight="1">
      <c r="A1918" s="128" t="s">
        <v>3</v>
      </c>
      <c r="B1918" s="129"/>
      <c r="C1918" s="3" t="s">
        <v>4</v>
      </c>
      <c r="D1918" s="3" t="s">
        <v>5</v>
      </c>
      <c r="E1918" s="3" t="s">
        <v>6</v>
      </c>
      <c r="F1918" s="3" t="s">
        <v>7</v>
      </c>
      <c r="G1918" s="3" t="s">
        <v>8</v>
      </c>
    </row>
    <row r="1919" spans="1:7" ht="15" customHeight="1">
      <c r="A1919" s="4" t="s">
        <v>106</v>
      </c>
      <c r="B1919" s="5" t="s">
        <v>107</v>
      </c>
      <c r="C1919" s="4" t="s">
        <v>11</v>
      </c>
      <c r="D1919" s="4" t="s">
        <v>12</v>
      </c>
      <c r="E1919" s="6">
        <v>0.2</v>
      </c>
      <c r="F1919" s="7">
        <v>21.79</v>
      </c>
      <c r="G1919" s="7">
        <v>4.3579999999999997</v>
      </c>
    </row>
    <row r="1920" spans="1:7" ht="15" customHeight="1">
      <c r="A1920" s="4" t="s">
        <v>9</v>
      </c>
      <c r="B1920" s="5" t="s">
        <v>10</v>
      </c>
      <c r="C1920" s="4" t="s">
        <v>11</v>
      </c>
      <c r="D1920" s="4" t="s">
        <v>12</v>
      </c>
      <c r="E1920" s="6">
        <v>0.2</v>
      </c>
      <c r="F1920" s="7">
        <v>15.24</v>
      </c>
      <c r="G1920" s="7">
        <v>3.048</v>
      </c>
    </row>
    <row r="1921" spans="1:7" ht="15" customHeight="1">
      <c r="A1921" s="1"/>
      <c r="B1921" s="1"/>
      <c r="C1921" s="1"/>
      <c r="D1921" s="1"/>
      <c r="E1921" s="130" t="s">
        <v>21</v>
      </c>
      <c r="F1921" s="131"/>
      <c r="G1921" s="8">
        <v>7.41</v>
      </c>
    </row>
    <row r="1922" spans="1:7" ht="15" customHeight="1">
      <c r="A1922" s="1"/>
      <c r="B1922" s="1"/>
      <c r="C1922" s="1"/>
      <c r="D1922" s="1"/>
      <c r="E1922" s="132" t="s">
        <v>22</v>
      </c>
      <c r="F1922" s="133"/>
      <c r="G1922" s="2">
        <v>29.66</v>
      </c>
    </row>
    <row r="1923" spans="1:7" ht="9.9499999999999993" customHeight="1">
      <c r="A1923" s="1"/>
      <c r="B1923" s="1"/>
      <c r="C1923" s="134" t="s">
        <v>1</v>
      </c>
      <c r="D1923" s="135"/>
      <c r="E1923" s="1"/>
      <c r="F1923" s="1"/>
      <c r="G1923" s="1"/>
    </row>
    <row r="1924" spans="1:7" ht="20.100000000000001" customHeight="1">
      <c r="A1924" s="136" t="s">
        <v>875</v>
      </c>
      <c r="B1924" s="137"/>
      <c r="C1924" s="137"/>
      <c r="D1924" s="137"/>
      <c r="E1924" s="137"/>
      <c r="F1924" s="137"/>
      <c r="G1924" s="137"/>
    </row>
    <row r="1925" spans="1:7" ht="15" customHeight="1">
      <c r="A1925" s="128" t="s">
        <v>24</v>
      </c>
      <c r="B1925" s="129"/>
      <c r="C1925" s="3" t="s">
        <v>4</v>
      </c>
      <c r="D1925" s="3" t="s">
        <v>5</v>
      </c>
      <c r="E1925" s="3" t="s">
        <v>6</v>
      </c>
      <c r="F1925" s="3" t="s">
        <v>7</v>
      </c>
      <c r="G1925" s="3" t="s">
        <v>8</v>
      </c>
    </row>
    <row r="1926" spans="1:7" ht="20.100000000000001" customHeight="1">
      <c r="A1926" s="4" t="s">
        <v>747</v>
      </c>
      <c r="B1926" s="5" t="s">
        <v>748</v>
      </c>
      <c r="C1926" s="4" t="s">
        <v>64</v>
      </c>
      <c r="D1926" s="4" t="s">
        <v>75</v>
      </c>
      <c r="E1926" s="6">
        <v>1</v>
      </c>
      <c r="F1926" s="7">
        <v>1.9</v>
      </c>
      <c r="G1926" s="7">
        <v>1.9</v>
      </c>
    </row>
    <row r="1927" spans="1:7" ht="15" customHeight="1">
      <c r="A1927" s="1"/>
      <c r="B1927" s="1"/>
      <c r="C1927" s="1"/>
      <c r="D1927" s="1"/>
      <c r="E1927" s="130" t="s">
        <v>38</v>
      </c>
      <c r="F1927" s="131"/>
      <c r="G1927" s="8">
        <v>1.9</v>
      </c>
    </row>
    <row r="1928" spans="1:7" ht="15" customHeight="1">
      <c r="A1928" s="128" t="s">
        <v>3</v>
      </c>
      <c r="B1928" s="129"/>
      <c r="C1928" s="3" t="s">
        <v>4</v>
      </c>
      <c r="D1928" s="3" t="s">
        <v>5</v>
      </c>
      <c r="E1928" s="3" t="s">
        <v>6</v>
      </c>
      <c r="F1928" s="3" t="s">
        <v>7</v>
      </c>
      <c r="G1928" s="3" t="s">
        <v>8</v>
      </c>
    </row>
    <row r="1929" spans="1:7" ht="15" customHeight="1">
      <c r="A1929" s="4" t="s">
        <v>106</v>
      </c>
      <c r="B1929" s="5" t="s">
        <v>107</v>
      </c>
      <c r="C1929" s="4" t="s">
        <v>11</v>
      </c>
      <c r="D1929" s="4" t="s">
        <v>12</v>
      </c>
      <c r="E1929" s="6">
        <v>0.06</v>
      </c>
      <c r="F1929" s="7">
        <v>21.79</v>
      </c>
      <c r="G1929" s="7">
        <v>1.3073999999999999</v>
      </c>
    </row>
    <row r="1930" spans="1:7" ht="15" customHeight="1">
      <c r="A1930" s="4" t="s">
        <v>9</v>
      </c>
      <c r="B1930" s="5" t="s">
        <v>10</v>
      </c>
      <c r="C1930" s="4" t="s">
        <v>11</v>
      </c>
      <c r="D1930" s="4" t="s">
        <v>12</v>
      </c>
      <c r="E1930" s="6">
        <v>0.06</v>
      </c>
      <c r="F1930" s="7">
        <v>15.24</v>
      </c>
      <c r="G1930" s="7">
        <v>0.91439999999999999</v>
      </c>
    </row>
    <row r="1931" spans="1:7" ht="15" customHeight="1">
      <c r="A1931" s="1"/>
      <c r="B1931" s="1"/>
      <c r="C1931" s="1"/>
      <c r="D1931" s="1"/>
      <c r="E1931" s="130" t="s">
        <v>21</v>
      </c>
      <c r="F1931" s="131"/>
      <c r="G1931" s="8">
        <v>2.2200000000000002</v>
      </c>
    </row>
    <row r="1932" spans="1:7" ht="15" customHeight="1">
      <c r="A1932" s="1"/>
      <c r="B1932" s="1"/>
      <c r="C1932" s="1"/>
      <c r="D1932" s="1"/>
      <c r="E1932" s="132" t="s">
        <v>22</v>
      </c>
      <c r="F1932" s="133"/>
      <c r="G1932" s="2">
        <v>4.12</v>
      </c>
    </row>
    <row r="1933" spans="1:7" ht="9.9499999999999993" customHeight="1">
      <c r="A1933" s="1"/>
      <c r="B1933" s="1"/>
      <c r="C1933" s="134" t="s">
        <v>1</v>
      </c>
      <c r="D1933" s="135"/>
      <c r="E1933" s="1"/>
      <c r="F1933" s="1"/>
      <c r="G1933" s="1"/>
    </row>
    <row r="1934" spans="1:7" ht="20.100000000000001" customHeight="1">
      <c r="A1934" s="136" t="s">
        <v>876</v>
      </c>
      <c r="B1934" s="137"/>
      <c r="C1934" s="137"/>
      <c r="D1934" s="137"/>
      <c r="E1934" s="137"/>
      <c r="F1934" s="137"/>
      <c r="G1934" s="137"/>
    </row>
    <row r="1935" spans="1:7" ht="15" customHeight="1">
      <c r="A1935" s="128" t="s">
        <v>24</v>
      </c>
      <c r="B1935" s="129"/>
      <c r="C1935" s="3" t="s">
        <v>4</v>
      </c>
      <c r="D1935" s="3" t="s">
        <v>5</v>
      </c>
      <c r="E1935" s="3" t="s">
        <v>6</v>
      </c>
      <c r="F1935" s="3" t="s">
        <v>7</v>
      </c>
      <c r="G1935" s="3" t="s">
        <v>8</v>
      </c>
    </row>
    <row r="1936" spans="1:7" ht="15" customHeight="1">
      <c r="A1936" s="4" t="s">
        <v>690</v>
      </c>
      <c r="B1936" s="5" t="s">
        <v>691</v>
      </c>
      <c r="C1936" s="4" t="s">
        <v>11</v>
      </c>
      <c r="D1936" s="4" t="s">
        <v>27</v>
      </c>
      <c r="E1936" s="6">
        <v>1.0169999999999999</v>
      </c>
      <c r="F1936" s="7">
        <v>2.59</v>
      </c>
      <c r="G1936" s="7">
        <v>2.6340300000000001</v>
      </c>
    </row>
    <row r="1937" spans="1:7" ht="15" customHeight="1">
      <c r="A1937" s="1"/>
      <c r="B1937" s="1"/>
      <c r="C1937" s="1"/>
      <c r="D1937" s="1"/>
      <c r="E1937" s="130" t="s">
        <v>38</v>
      </c>
      <c r="F1937" s="131"/>
      <c r="G1937" s="8">
        <v>2.63</v>
      </c>
    </row>
    <row r="1938" spans="1:7" ht="15" customHeight="1">
      <c r="A1938" s="128" t="s">
        <v>3</v>
      </c>
      <c r="B1938" s="129"/>
      <c r="C1938" s="3" t="s">
        <v>4</v>
      </c>
      <c r="D1938" s="3" t="s">
        <v>5</v>
      </c>
      <c r="E1938" s="3" t="s">
        <v>6</v>
      </c>
      <c r="F1938" s="3" t="s">
        <v>7</v>
      </c>
      <c r="G1938" s="3" t="s">
        <v>8</v>
      </c>
    </row>
    <row r="1939" spans="1:7" ht="15" customHeight="1">
      <c r="A1939" s="4" t="s">
        <v>607</v>
      </c>
      <c r="B1939" s="5" t="s">
        <v>608</v>
      </c>
      <c r="C1939" s="4" t="s">
        <v>11</v>
      </c>
      <c r="D1939" s="4" t="s">
        <v>12</v>
      </c>
      <c r="E1939" s="6">
        <v>8.2000000000000003E-2</v>
      </c>
      <c r="F1939" s="7">
        <v>17.170000000000002</v>
      </c>
      <c r="G1939" s="7">
        <v>1.40794</v>
      </c>
    </row>
    <row r="1940" spans="1:7" ht="15" customHeight="1">
      <c r="A1940" s="4" t="s">
        <v>106</v>
      </c>
      <c r="B1940" s="5" t="s">
        <v>107</v>
      </c>
      <c r="C1940" s="4" t="s">
        <v>11</v>
      </c>
      <c r="D1940" s="4" t="s">
        <v>12</v>
      </c>
      <c r="E1940" s="6">
        <v>8.2000000000000003E-2</v>
      </c>
      <c r="F1940" s="7">
        <v>21.79</v>
      </c>
      <c r="G1940" s="7">
        <v>1.78678</v>
      </c>
    </row>
    <row r="1941" spans="1:7" ht="36" customHeight="1">
      <c r="A1941" s="4" t="s">
        <v>692</v>
      </c>
      <c r="B1941" s="5" t="s">
        <v>693</v>
      </c>
      <c r="C1941" s="4" t="s">
        <v>11</v>
      </c>
      <c r="D1941" s="4" t="s">
        <v>27</v>
      </c>
      <c r="E1941" s="6">
        <v>1</v>
      </c>
      <c r="F1941" s="7">
        <v>2.35</v>
      </c>
      <c r="G1941" s="7">
        <v>2.35</v>
      </c>
    </row>
    <row r="1942" spans="1:7" ht="15" customHeight="1">
      <c r="A1942" s="1"/>
      <c r="B1942" s="1"/>
      <c r="C1942" s="1"/>
      <c r="D1942" s="1"/>
      <c r="E1942" s="130" t="s">
        <v>21</v>
      </c>
      <c r="F1942" s="131"/>
      <c r="G1942" s="8">
        <v>5.55</v>
      </c>
    </row>
    <row r="1943" spans="1:7" ht="15" customHeight="1">
      <c r="A1943" s="1"/>
      <c r="B1943" s="1"/>
      <c r="C1943" s="1"/>
      <c r="D1943" s="1"/>
      <c r="E1943" s="132" t="s">
        <v>22</v>
      </c>
      <c r="F1943" s="133"/>
      <c r="G1943" s="2">
        <v>8.16</v>
      </c>
    </row>
    <row r="1944" spans="1:7" ht="9.9499999999999993" customHeight="1">
      <c r="A1944" s="1"/>
      <c r="B1944" s="1"/>
      <c r="C1944" s="134" t="s">
        <v>1</v>
      </c>
      <c r="D1944" s="135"/>
      <c r="E1944" s="1"/>
      <c r="F1944" s="1"/>
      <c r="G1944" s="1"/>
    </row>
    <row r="1945" spans="1:7" ht="20.100000000000001" customHeight="1">
      <c r="A1945" s="136" t="s">
        <v>877</v>
      </c>
      <c r="B1945" s="137"/>
      <c r="C1945" s="137"/>
      <c r="D1945" s="137"/>
      <c r="E1945" s="137"/>
      <c r="F1945" s="137"/>
      <c r="G1945" s="137"/>
    </row>
    <row r="1946" spans="1:7" ht="15" customHeight="1">
      <c r="A1946" s="128" t="s">
        <v>24</v>
      </c>
      <c r="B1946" s="129"/>
      <c r="C1946" s="3" t="s">
        <v>4</v>
      </c>
      <c r="D1946" s="3" t="s">
        <v>5</v>
      </c>
      <c r="E1946" s="3" t="s">
        <v>6</v>
      </c>
      <c r="F1946" s="3" t="s">
        <v>7</v>
      </c>
      <c r="G1946" s="3" t="s">
        <v>8</v>
      </c>
    </row>
    <row r="1947" spans="1:7" ht="20.100000000000001" customHeight="1">
      <c r="A1947" s="4" t="s">
        <v>627</v>
      </c>
      <c r="B1947" s="5" t="s">
        <v>628</v>
      </c>
      <c r="C1947" s="4" t="s">
        <v>11</v>
      </c>
      <c r="D1947" s="4" t="s">
        <v>52</v>
      </c>
      <c r="E1947" s="6">
        <v>1</v>
      </c>
      <c r="F1947" s="7">
        <v>1.73</v>
      </c>
      <c r="G1947" s="7">
        <v>1.73</v>
      </c>
    </row>
    <row r="1948" spans="1:7" ht="15" customHeight="1">
      <c r="A1948" s="1"/>
      <c r="B1948" s="1"/>
      <c r="C1948" s="1"/>
      <c r="D1948" s="1"/>
      <c r="E1948" s="130" t="s">
        <v>38</v>
      </c>
      <c r="F1948" s="131"/>
      <c r="G1948" s="8">
        <v>1.73</v>
      </c>
    </row>
    <row r="1949" spans="1:7" ht="15" customHeight="1">
      <c r="A1949" s="128" t="s">
        <v>3</v>
      </c>
      <c r="B1949" s="129"/>
      <c r="C1949" s="3" t="s">
        <v>4</v>
      </c>
      <c r="D1949" s="3" t="s">
        <v>5</v>
      </c>
      <c r="E1949" s="3" t="s">
        <v>6</v>
      </c>
      <c r="F1949" s="3" t="s">
        <v>7</v>
      </c>
      <c r="G1949" s="3" t="s">
        <v>8</v>
      </c>
    </row>
    <row r="1950" spans="1:7" ht="15" customHeight="1">
      <c r="A1950" s="4" t="s">
        <v>607</v>
      </c>
      <c r="B1950" s="5" t="s">
        <v>608</v>
      </c>
      <c r="C1950" s="4" t="s">
        <v>11</v>
      </c>
      <c r="D1950" s="4" t="s">
        <v>12</v>
      </c>
      <c r="E1950" s="6">
        <v>0.16</v>
      </c>
      <c r="F1950" s="7">
        <v>17.170000000000002</v>
      </c>
      <c r="G1950" s="7">
        <v>2.7471999999999999</v>
      </c>
    </row>
    <row r="1951" spans="1:7" ht="15" customHeight="1">
      <c r="A1951" s="4" t="s">
        <v>106</v>
      </c>
      <c r="B1951" s="5" t="s">
        <v>107</v>
      </c>
      <c r="C1951" s="4" t="s">
        <v>11</v>
      </c>
      <c r="D1951" s="4" t="s">
        <v>12</v>
      </c>
      <c r="E1951" s="6">
        <v>0.16</v>
      </c>
      <c r="F1951" s="7">
        <v>21.79</v>
      </c>
      <c r="G1951" s="7">
        <v>3.4864000000000002</v>
      </c>
    </row>
    <row r="1952" spans="1:7" ht="15" customHeight="1">
      <c r="A1952" s="1"/>
      <c r="B1952" s="1"/>
      <c r="C1952" s="1"/>
      <c r="D1952" s="1"/>
      <c r="E1952" s="130" t="s">
        <v>21</v>
      </c>
      <c r="F1952" s="131"/>
      <c r="G1952" s="8">
        <v>6.24</v>
      </c>
    </row>
    <row r="1953" spans="1:7" ht="15" customHeight="1">
      <c r="A1953" s="1"/>
      <c r="B1953" s="1"/>
      <c r="C1953" s="1"/>
      <c r="D1953" s="1"/>
      <c r="E1953" s="132" t="s">
        <v>22</v>
      </c>
      <c r="F1953" s="133"/>
      <c r="G1953" s="2">
        <v>7.95</v>
      </c>
    </row>
    <row r="1954" spans="1:7" ht="9.9499999999999993" customHeight="1">
      <c r="A1954" s="1"/>
      <c r="B1954" s="1"/>
      <c r="C1954" s="134" t="s">
        <v>1</v>
      </c>
      <c r="D1954" s="135"/>
      <c r="E1954" s="1"/>
      <c r="F1954" s="1"/>
      <c r="G1954" s="1"/>
    </row>
    <row r="1955" spans="1:7" ht="20.100000000000001" customHeight="1">
      <c r="A1955" s="136" t="s">
        <v>878</v>
      </c>
      <c r="B1955" s="137"/>
      <c r="C1955" s="137"/>
      <c r="D1955" s="137"/>
      <c r="E1955" s="137"/>
      <c r="F1955" s="137"/>
      <c r="G1955" s="137"/>
    </row>
    <row r="1956" spans="1:7" ht="15" customHeight="1">
      <c r="A1956" s="128" t="s">
        <v>24</v>
      </c>
      <c r="B1956" s="129"/>
      <c r="C1956" s="3" t="s">
        <v>4</v>
      </c>
      <c r="D1956" s="3" t="s">
        <v>5</v>
      </c>
      <c r="E1956" s="3" t="s">
        <v>6</v>
      </c>
      <c r="F1956" s="3" t="s">
        <v>7</v>
      </c>
      <c r="G1956" s="3" t="s">
        <v>8</v>
      </c>
    </row>
    <row r="1957" spans="1:7" ht="15" customHeight="1">
      <c r="A1957" s="4" t="s">
        <v>879</v>
      </c>
      <c r="B1957" s="5" t="s">
        <v>880</v>
      </c>
      <c r="C1957" s="4" t="s">
        <v>64</v>
      </c>
      <c r="D1957" s="4" t="s">
        <v>75</v>
      </c>
      <c r="E1957" s="6">
        <v>1</v>
      </c>
      <c r="F1957" s="7">
        <v>30.15</v>
      </c>
      <c r="G1957" s="7">
        <v>30.15</v>
      </c>
    </row>
    <row r="1958" spans="1:7" ht="20.100000000000001" customHeight="1">
      <c r="A1958" s="4" t="s">
        <v>610</v>
      </c>
      <c r="B1958" s="5" t="s">
        <v>611</v>
      </c>
      <c r="C1958" s="4" t="s">
        <v>11</v>
      </c>
      <c r="D1958" s="4" t="s">
        <v>52</v>
      </c>
      <c r="E1958" s="6">
        <v>1</v>
      </c>
      <c r="F1958" s="7">
        <v>1.49</v>
      </c>
      <c r="G1958" s="7">
        <v>1.49</v>
      </c>
    </row>
    <row r="1959" spans="1:7" ht="15" customHeight="1">
      <c r="A1959" s="1"/>
      <c r="B1959" s="1"/>
      <c r="C1959" s="1"/>
      <c r="D1959" s="1"/>
      <c r="E1959" s="130" t="s">
        <v>38</v>
      </c>
      <c r="F1959" s="131"/>
      <c r="G1959" s="8">
        <v>31.64</v>
      </c>
    </row>
    <row r="1960" spans="1:7" ht="15" customHeight="1">
      <c r="A1960" s="128" t="s">
        <v>3</v>
      </c>
      <c r="B1960" s="129"/>
      <c r="C1960" s="3" t="s">
        <v>4</v>
      </c>
      <c r="D1960" s="3" t="s">
        <v>5</v>
      </c>
      <c r="E1960" s="3" t="s">
        <v>6</v>
      </c>
      <c r="F1960" s="3" t="s">
        <v>7</v>
      </c>
      <c r="G1960" s="3" t="s">
        <v>8</v>
      </c>
    </row>
    <row r="1961" spans="1:7" ht="15" customHeight="1">
      <c r="A1961" s="4" t="s">
        <v>607</v>
      </c>
      <c r="B1961" s="5" t="s">
        <v>608</v>
      </c>
      <c r="C1961" s="4" t="s">
        <v>11</v>
      </c>
      <c r="D1961" s="4" t="s">
        <v>12</v>
      </c>
      <c r="E1961" s="6">
        <v>0.20619999999999999</v>
      </c>
      <c r="F1961" s="7">
        <v>17.170000000000002</v>
      </c>
      <c r="G1961" s="7">
        <v>3.540454</v>
      </c>
    </row>
    <row r="1962" spans="1:7" ht="15" customHeight="1">
      <c r="A1962" s="4" t="s">
        <v>106</v>
      </c>
      <c r="B1962" s="5" t="s">
        <v>107</v>
      </c>
      <c r="C1962" s="4" t="s">
        <v>11</v>
      </c>
      <c r="D1962" s="4" t="s">
        <v>12</v>
      </c>
      <c r="E1962" s="6">
        <v>0.20619999999999999</v>
      </c>
      <c r="F1962" s="7">
        <v>21.79</v>
      </c>
      <c r="G1962" s="7">
        <v>4.4930979999999998</v>
      </c>
    </row>
    <row r="1963" spans="1:7" ht="15" customHeight="1">
      <c r="A1963" s="1"/>
      <c r="B1963" s="1"/>
      <c r="C1963" s="1"/>
      <c r="D1963" s="1"/>
      <c r="E1963" s="130" t="s">
        <v>21</v>
      </c>
      <c r="F1963" s="131"/>
      <c r="G1963" s="8">
        <v>8.0299999999999994</v>
      </c>
    </row>
    <row r="1964" spans="1:7" ht="15" customHeight="1">
      <c r="A1964" s="1"/>
      <c r="B1964" s="1"/>
      <c r="C1964" s="1"/>
      <c r="D1964" s="1"/>
      <c r="E1964" s="132" t="s">
        <v>22</v>
      </c>
      <c r="F1964" s="133"/>
      <c r="G1964" s="2">
        <v>39.67</v>
      </c>
    </row>
    <row r="1965" spans="1:7" ht="9.9499999999999993" customHeight="1">
      <c r="A1965" s="1"/>
      <c r="B1965" s="1"/>
      <c r="C1965" s="134" t="s">
        <v>1</v>
      </c>
      <c r="D1965" s="135"/>
      <c r="E1965" s="1"/>
      <c r="F1965" s="1"/>
      <c r="G1965" s="1"/>
    </row>
    <row r="1966" spans="1:7" ht="20.100000000000001" customHeight="1">
      <c r="A1966" s="136" t="s">
        <v>881</v>
      </c>
      <c r="B1966" s="137"/>
      <c r="C1966" s="137"/>
      <c r="D1966" s="137"/>
      <c r="E1966" s="137"/>
      <c r="F1966" s="137"/>
      <c r="G1966" s="137"/>
    </row>
    <row r="1967" spans="1:7" ht="15" customHeight="1">
      <c r="A1967" s="128" t="s">
        <v>24</v>
      </c>
      <c r="B1967" s="129"/>
      <c r="C1967" s="3" t="s">
        <v>4</v>
      </c>
      <c r="D1967" s="3" t="s">
        <v>5</v>
      </c>
      <c r="E1967" s="3" t="s">
        <v>6</v>
      </c>
      <c r="F1967" s="3" t="s">
        <v>7</v>
      </c>
      <c r="G1967" s="3" t="s">
        <v>8</v>
      </c>
    </row>
    <row r="1968" spans="1:7" ht="20.100000000000001" customHeight="1">
      <c r="A1968" s="4" t="s">
        <v>610</v>
      </c>
      <c r="B1968" s="5" t="s">
        <v>611</v>
      </c>
      <c r="C1968" s="4" t="s">
        <v>11</v>
      </c>
      <c r="D1968" s="4" t="s">
        <v>52</v>
      </c>
      <c r="E1968" s="6">
        <v>1</v>
      </c>
      <c r="F1968" s="7">
        <v>1.49</v>
      </c>
      <c r="G1968" s="7">
        <v>1.49</v>
      </c>
    </row>
    <row r="1969" spans="1:7" ht="20.100000000000001" customHeight="1">
      <c r="A1969" s="4" t="s">
        <v>882</v>
      </c>
      <c r="B1969" s="5" t="s">
        <v>883</v>
      </c>
      <c r="C1969" s="4" t="s">
        <v>64</v>
      </c>
      <c r="D1969" s="4" t="s">
        <v>75</v>
      </c>
      <c r="E1969" s="6">
        <v>1</v>
      </c>
      <c r="F1969" s="7">
        <v>41.26</v>
      </c>
      <c r="G1969" s="7">
        <v>41.26</v>
      </c>
    </row>
    <row r="1970" spans="1:7" ht="15" customHeight="1">
      <c r="A1970" s="1"/>
      <c r="B1970" s="1"/>
      <c r="C1970" s="1"/>
      <c r="D1970" s="1"/>
      <c r="E1970" s="130" t="s">
        <v>38</v>
      </c>
      <c r="F1970" s="131"/>
      <c r="G1970" s="8">
        <v>42.75</v>
      </c>
    </row>
    <row r="1971" spans="1:7" ht="15" customHeight="1">
      <c r="A1971" s="128" t="s">
        <v>3</v>
      </c>
      <c r="B1971" s="129"/>
      <c r="C1971" s="3" t="s">
        <v>4</v>
      </c>
      <c r="D1971" s="3" t="s">
        <v>5</v>
      </c>
      <c r="E1971" s="3" t="s">
        <v>6</v>
      </c>
      <c r="F1971" s="3" t="s">
        <v>7</v>
      </c>
      <c r="G1971" s="3" t="s">
        <v>8</v>
      </c>
    </row>
    <row r="1972" spans="1:7" ht="15" customHeight="1">
      <c r="A1972" s="4" t="s">
        <v>607</v>
      </c>
      <c r="B1972" s="5" t="s">
        <v>608</v>
      </c>
      <c r="C1972" s="4" t="s">
        <v>11</v>
      </c>
      <c r="D1972" s="4" t="s">
        <v>12</v>
      </c>
      <c r="E1972" s="6">
        <v>0.20619999999999999</v>
      </c>
      <c r="F1972" s="7">
        <v>17.170000000000002</v>
      </c>
      <c r="G1972" s="7">
        <v>3.540454</v>
      </c>
    </row>
    <row r="1973" spans="1:7" ht="15" customHeight="1">
      <c r="A1973" s="4" t="s">
        <v>106</v>
      </c>
      <c r="B1973" s="5" t="s">
        <v>107</v>
      </c>
      <c r="C1973" s="4" t="s">
        <v>11</v>
      </c>
      <c r="D1973" s="4" t="s">
        <v>12</v>
      </c>
      <c r="E1973" s="6">
        <v>0.20619999999999999</v>
      </c>
      <c r="F1973" s="7">
        <v>21.79</v>
      </c>
      <c r="G1973" s="7">
        <v>4.4930979999999998</v>
      </c>
    </row>
    <row r="1974" spans="1:7" ht="15" customHeight="1">
      <c r="A1974" s="1"/>
      <c r="B1974" s="1"/>
      <c r="C1974" s="1"/>
      <c r="D1974" s="1"/>
      <c r="E1974" s="130" t="s">
        <v>21</v>
      </c>
      <c r="F1974" s="131"/>
      <c r="G1974" s="8">
        <v>8.0299999999999994</v>
      </c>
    </row>
    <row r="1975" spans="1:7" ht="15" customHeight="1">
      <c r="A1975" s="1"/>
      <c r="B1975" s="1"/>
      <c r="C1975" s="1"/>
      <c r="D1975" s="1"/>
      <c r="E1975" s="132" t="s">
        <v>22</v>
      </c>
      <c r="F1975" s="133"/>
      <c r="G1975" s="2">
        <v>50.78</v>
      </c>
    </row>
    <row r="1976" spans="1:7" ht="9.9499999999999993" customHeight="1">
      <c r="A1976" s="1"/>
      <c r="B1976" s="1"/>
      <c r="C1976" s="134" t="s">
        <v>1</v>
      </c>
      <c r="D1976" s="135"/>
      <c r="E1976" s="1"/>
      <c r="F1976" s="1"/>
      <c r="G1976" s="1"/>
    </row>
    <row r="1977" spans="1:7" ht="20.100000000000001" customHeight="1">
      <c r="A1977" s="136" t="s">
        <v>884</v>
      </c>
      <c r="B1977" s="137"/>
      <c r="C1977" s="137"/>
      <c r="D1977" s="137"/>
      <c r="E1977" s="137"/>
      <c r="F1977" s="137"/>
      <c r="G1977" s="137"/>
    </row>
    <row r="1978" spans="1:7" ht="15" customHeight="1">
      <c r="A1978" s="128" t="s">
        <v>24</v>
      </c>
      <c r="B1978" s="129"/>
      <c r="C1978" s="3" t="s">
        <v>4</v>
      </c>
      <c r="D1978" s="3" t="s">
        <v>5</v>
      </c>
      <c r="E1978" s="3" t="s">
        <v>6</v>
      </c>
      <c r="F1978" s="3" t="s">
        <v>7</v>
      </c>
      <c r="G1978" s="3" t="s">
        <v>8</v>
      </c>
    </row>
    <row r="1979" spans="1:7" ht="15" customHeight="1">
      <c r="A1979" s="4" t="s">
        <v>885</v>
      </c>
      <c r="B1979" s="5" t="s">
        <v>886</v>
      </c>
      <c r="C1979" s="4" t="s">
        <v>739</v>
      </c>
      <c r="D1979" s="4" t="s">
        <v>75</v>
      </c>
      <c r="E1979" s="6">
        <v>1</v>
      </c>
      <c r="F1979" s="7">
        <v>331.51</v>
      </c>
      <c r="G1979" s="7">
        <v>331.51</v>
      </c>
    </row>
    <row r="1980" spans="1:7" ht="15" customHeight="1">
      <c r="A1980" s="1"/>
      <c r="B1980" s="1"/>
      <c r="C1980" s="1"/>
      <c r="D1980" s="1"/>
      <c r="E1980" s="130" t="s">
        <v>38</v>
      </c>
      <c r="F1980" s="131"/>
      <c r="G1980" s="8">
        <v>331.51</v>
      </c>
    </row>
    <row r="1981" spans="1:7" ht="15" customHeight="1">
      <c r="A1981" s="128" t="s">
        <v>3</v>
      </c>
      <c r="B1981" s="129"/>
      <c r="C1981" s="3" t="s">
        <v>4</v>
      </c>
      <c r="D1981" s="3" t="s">
        <v>5</v>
      </c>
      <c r="E1981" s="3" t="s">
        <v>6</v>
      </c>
      <c r="F1981" s="3" t="s">
        <v>7</v>
      </c>
      <c r="G1981" s="3" t="s">
        <v>8</v>
      </c>
    </row>
    <row r="1982" spans="1:7" ht="15" customHeight="1">
      <c r="A1982" s="4" t="s">
        <v>9</v>
      </c>
      <c r="B1982" s="5" t="s">
        <v>10</v>
      </c>
      <c r="C1982" s="4" t="s">
        <v>11</v>
      </c>
      <c r="D1982" s="4" t="s">
        <v>12</v>
      </c>
      <c r="E1982" s="6">
        <v>0.16669999999999999</v>
      </c>
      <c r="F1982" s="7">
        <v>15.24</v>
      </c>
      <c r="G1982" s="7">
        <v>2.540508</v>
      </c>
    </row>
    <row r="1983" spans="1:7" ht="15" customHeight="1">
      <c r="A1983" s="4" t="s">
        <v>106</v>
      </c>
      <c r="B1983" s="5" t="s">
        <v>107</v>
      </c>
      <c r="C1983" s="4" t="s">
        <v>11</v>
      </c>
      <c r="D1983" s="4" t="s">
        <v>12</v>
      </c>
      <c r="E1983" s="6">
        <v>0.16669999999999999</v>
      </c>
      <c r="F1983" s="7">
        <v>21.79</v>
      </c>
      <c r="G1983" s="7">
        <v>3.632393</v>
      </c>
    </row>
    <row r="1984" spans="1:7" ht="15" customHeight="1">
      <c r="A1984" s="1"/>
      <c r="B1984" s="1"/>
      <c r="C1984" s="1"/>
      <c r="D1984" s="1"/>
      <c r="E1984" s="130" t="s">
        <v>21</v>
      </c>
      <c r="F1984" s="131"/>
      <c r="G1984" s="8">
        <v>6.17</v>
      </c>
    </row>
    <row r="1985" spans="1:7" ht="15" customHeight="1">
      <c r="A1985" s="1"/>
      <c r="B1985" s="1"/>
      <c r="C1985" s="1"/>
      <c r="D1985" s="1"/>
      <c r="E1985" s="132" t="s">
        <v>22</v>
      </c>
      <c r="F1985" s="133"/>
      <c r="G1985" s="2">
        <v>337.68</v>
      </c>
    </row>
    <row r="1986" spans="1:7" ht="9.9499999999999993" customHeight="1">
      <c r="A1986" s="1"/>
      <c r="B1986" s="1"/>
      <c r="C1986" s="134" t="s">
        <v>1</v>
      </c>
      <c r="D1986" s="135"/>
      <c r="E1986" s="1"/>
      <c r="F1986" s="1"/>
      <c r="G1986" s="1"/>
    </row>
    <row r="1987" spans="1:7" ht="20.100000000000001" customHeight="1">
      <c r="A1987" s="136" t="s">
        <v>887</v>
      </c>
      <c r="B1987" s="137"/>
      <c r="C1987" s="137"/>
      <c r="D1987" s="137"/>
      <c r="E1987" s="137"/>
      <c r="F1987" s="137"/>
      <c r="G1987" s="137"/>
    </row>
    <row r="1988" spans="1:7" ht="15" customHeight="1">
      <c r="A1988" s="128" t="s">
        <v>24</v>
      </c>
      <c r="B1988" s="129"/>
      <c r="C1988" s="3" t="s">
        <v>4</v>
      </c>
      <c r="D1988" s="3" t="s">
        <v>5</v>
      </c>
      <c r="E1988" s="3" t="s">
        <v>6</v>
      </c>
      <c r="F1988" s="3" t="s">
        <v>7</v>
      </c>
      <c r="G1988" s="3" t="s">
        <v>8</v>
      </c>
    </row>
    <row r="1989" spans="1:7" ht="15" customHeight="1">
      <c r="A1989" s="4" t="s">
        <v>888</v>
      </c>
      <c r="B1989" s="5" t="s">
        <v>889</v>
      </c>
      <c r="C1989" s="4" t="s">
        <v>64</v>
      </c>
      <c r="D1989" s="4" t="s">
        <v>75</v>
      </c>
      <c r="E1989" s="6">
        <v>1</v>
      </c>
      <c r="F1989" s="7">
        <v>313.20999999999998</v>
      </c>
      <c r="G1989" s="7">
        <v>313.20999999999998</v>
      </c>
    </row>
    <row r="1990" spans="1:7" ht="15" customHeight="1">
      <c r="A1990" s="1"/>
      <c r="B1990" s="1"/>
      <c r="C1990" s="1"/>
      <c r="D1990" s="1"/>
      <c r="E1990" s="130" t="s">
        <v>38</v>
      </c>
      <c r="F1990" s="131"/>
      <c r="G1990" s="8">
        <v>313.20999999999998</v>
      </c>
    </row>
    <row r="1991" spans="1:7" ht="15" customHeight="1">
      <c r="A1991" s="128" t="s">
        <v>3</v>
      </c>
      <c r="B1991" s="129"/>
      <c r="C1991" s="3" t="s">
        <v>4</v>
      </c>
      <c r="D1991" s="3" t="s">
        <v>5</v>
      </c>
      <c r="E1991" s="3" t="s">
        <v>6</v>
      </c>
      <c r="F1991" s="3" t="s">
        <v>7</v>
      </c>
      <c r="G1991" s="3" t="s">
        <v>8</v>
      </c>
    </row>
    <row r="1992" spans="1:7" ht="15" customHeight="1">
      <c r="A1992" s="4" t="s">
        <v>106</v>
      </c>
      <c r="B1992" s="5" t="s">
        <v>107</v>
      </c>
      <c r="C1992" s="4" t="s">
        <v>11</v>
      </c>
      <c r="D1992" s="4" t="s">
        <v>12</v>
      </c>
      <c r="E1992" s="6">
        <v>2.5</v>
      </c>
      <c r="F1992" s="7">
        <v>21.79</v>
      </c>
      <c r="G1992" s="7">
        <v>54.475000000000001</v>
      </c>
    </row>
    <row r="1993" spans="1:7" ht="15" customHeight="1">
      <c r="A1993" s="4" t="s">
        <v>607</v>
      </c>
      <c r="B1993" s="5" t="s">
        <v>608</v>
      </c>
      <c r="C1993" s="4" t="s">
        <v>11</v>
      </c>
      <c r="D1993" s="4" t="s">
        <v>12</v>
      </c>
      <c r="E1993" s="6">
        <v>2.5</v>
      </c>
      <c r="F1993" s="7">
        <v>17.170000000000002</v>
      </c>
      <c r="G1993" s="7">
        <v>42.924999999999997</v>
      </c>
    </row>
    <row r="1994" spans="1:7" ht="15" customHeight="1">
      <c r="A1994" s="1"/>
      <c r="B1994" s="1"/>
      <c r="C1994" s="1"/>
      <c r="D1994" s="1"/>
      <c r="E1994" s="130" t="s">
        <v>21</v>
      </c>
      <c r="F1994" s="131"/>
      <c r="G1994" s="8">
        <v>97.41</v>
      </c>
    </row>
    <row r="1995" spans="1:7" ht="15" customHeight="1">
      <c r="A1995" s="1"/>
      <c r="B1995" s="1"/>
      <c r="C1995" s="1"/>
      <c r="D1995" s="1"/>
      <c r="E1995" s="132" t="s">
        <v>22</v>
      </c>
      <c r="F1995" s="133"/>
      <c r="G1995" s="2">
        <v>410.61</v>
      </c>
    </row>
    <row r="1996" spans="1:7" ht="9.9499999999999993" customHeight="1">
      <c r="A1996" s="1"/>
      <c r="B1996" s="1"/>
      <c r="C1996" s="134" t="s">
        <v>1</v>
      </c>
      <c r="D1996" s="135"/>
      <c r="E1996" s="1"/>
      <c r="F1996" s="1"/>
      <c r="G1996" s="1"/>
    </row>
    <row r="1997" spans="1:7" ht="20.100000000000001" customHeight="1">
      <c r="A1997" s="136" t="s">
        <v>890</v>
      </c>
      <c r="B1997" s="137"/>
      <c r="C1997" s="137"/>
      <c r="D1997" s="137"/>
      <c r="E1997" s="137"/>
      <c r="F1997" s="137"/>
      <c r="G1997" s="137"/>
    </row>
    <row r="1998" spans="1:7" ht="15" customHeight="1">
      <c r="A1998" s="128" t="s">
        <v>24</v>
      </c>
      <c r="B1998" s="129"/>
      <c r="C1998" s="3" t="s">
        <v>4</v>
      </c>
      <c r="D1998" s="3" t="s">
        <v>5</v>
      </c>
      <c r="E1998" s="3" t="s">
        <v>6</v>
      </c>
      <c r="F1998" s="3" t="s">
        <v>7</v>
      </c>
      <c r="G1998" s="3" t="s">
        <v>8</v>
      </c>
    </row>
    <row r="1999" spans="1:7" ht="15" customHeight="1">
      <c r="A1999" s="4" t="s">
        <v>891</v>
      </c>
      <c r="B1999" s="5" t="s">
        <v>892</v>
      </c>
      <c r="C1999" s="4" t="s">
        <v>11</v>
      </c>
      <c r="D1999" s="4" t="s">
        <v>52</v>
      </c>
      <c r="E1999" s="6">
        <v>1</v>
      </c>
      <c r="F1999" s="7">
        <v>14.91</v>
      </c>
      <c r="G1999" s="7">
        <v>14.91</v>
      </c>
    </row>
    <row r="2000" spans="1:7" ht="15" customHeight="1">
      <c r="A2000" s="1"/>
      <c r="B2000" s="1"/>
      <c r="C2000" s="1"/>
      <c r="D2000" s="1"/>
      <c r="E2000" s="130" t="s">
        <v>38</v>
      </c>
      <c r="F2000" s="131"/>
      <c r="G2000" s="8">
        <v>14.91</v>
      </c>
    </row>
    <row r="2001" spans="1:7" ht="15" customHeight="1">
      <c r="A2001" s="128" t="s">
        <v>3</v>
      </c>
      <c r="B2001" s="129"/>
      <c r="C2001" s="3" t="s">
        <v>4</v>
      </c>
      <c r="D2001" s="3" t="s">
        <v>5</v>
      </c>
      <c r="E2001" s="3" t="s">
        <v>6</v>
      </c>
      <c r="F2001" s="3" t="s">
        <v>7</v>
      </c>
      <c r="G2001" s="3" t="s">
        <v>8</v>
      </c>
    </row>
    <row r="2002" spans="1:7" ht="15" customHeight="1">
      <c r="A2002" s="4" t="s">
        <v>106</v>
      </c>
      <c r="B2002" s="5" t="s">
        <v>107</v>
      </c>
      <c r="C2002" s="4" t="s">
        <v>11</v>
      </c>
      <c r="D2002" s="4" t="s">
        <v>12</v>
      </c>
      <c r="E2002" s="6">
        <v>0.05</v>
      </c>
      <c r="F2002" s="7">
        <v>21.79</v>
      </c>
      <c r="G2002" s="7">
        <v>1.0894999999999999</v>
      </c>
    </row>
    <row r="2003" spans="1:7" ht="15" customHeight="1">
      <c r="A2003" s="1"/>
      <c r="B2003" s="1"/>
      <c r="C2003" s="1"/>
      <c r="D2003" s="1"/>
      <c r="E2003" s="130" t="s">
        <v>21</v>
      </c>
      <c r="F2003" s="131"/>
      <c r="G2003" s="8">
        <v>1.0900000000000001</v>
      </c>
    </row>
    <row r="2004" spans="1:7" ht="15" customHeight="1">
      <c r="A2004" s="1"/>
      <c r="B2004" s="1"/>
      <c r="C2004" s="1"/>
      <c r="D2004" s="1"/>
      <c r="E2004" s="132" t="s">
        <v>22</v>
      </c>
      <c r="F2004" s="133"/>
      <c r="G2004" s="2">
        <v>16</v>
      </c>
    </row>
    <row r="2005" spans="1:7" ht="9.9499999999999993" customHeight="1">
      <c r="A2005" s="1"/>
      <c r="B2005" s="1"/>
      <c r="C2005" s="134" t="s">
        <v>1</v>
      </c>
      <c r="D2005" s="135"/>
      <c r="E2005" s="1"/>
      <c r="F2005" s="1"/>
      <c r="G2005" s="1"/>
    </row>
    <row r="2006" spans="1:7" ht="20.100000000000001" customHeight="1">
      <c r="A2006" s="136" t="s">
        <v>893</v>
      </c>
      <c r="B2006" s="137"/>
      <c r="C2006" s="137"/>
      <c r="D2006" s="137"/>
      <c r="E2006" s="137"/>
      <c r="F2006" s="137"/>
      <c r="G2006" s="137"/>
    </row>
    <row r="2007" spans="1:7" ht="9.9499999999999993" customHeight="1">
      <c r="A2007" s="138"/>
      <c r="B2007" s="138"/>
      <c r="C2007" s="138"/>
      <c r="D2007" s="138"/>
      <c r="E2007" s="138"/>
      <c r="F2007" s="138"/>
      <c r="G2007" s="138"/>
    </row>
    <row r="2008" spans="1:7" ht="15" customHeight="1">
      <c r="A2008" s="1"/>
      <c r="B2008" s="1"/>
      <c r="C2008" s="1"/>
      <c r="D2008" s="1"/>
      <c r="E2008" s="132" t="s">
        <v>22</v>
      </c>
      <c r="F2008" s="133"/>
      <c r="G2008" s="2">
        <v>15.9</v>
      </c>
    </row>
    <row r="2009" spans="1:7" ht="9.9499999999999993" customHeight="1">
      <c r="A2009" s="1"/>
      <c r="B2009" s="1"/>
      <c r="C2009" s="134" t="s">
        <v>1</v>
      </c>
      <c r="D2009" s="135"/>
      <c r="E2009" s="1"/>
      <c r="F2009" s="1"/>
      <c r="G2009" s="1"/>
    </row>
    <row r="2010" spans="1:7" ht="20.100000000000001" customHeight="1">
      <c r="A2010" s="136" t="s">
        <v>894</v>
      </c>
      <c r="B2010" s="137"/>
      <c r="C2010" s="137"/>
      <c r="D2010" s="137"/>
      <c r="E2010" s="137"/>
      <c r="F2010" s="137"/>
      <c r="G2010" s="137"/>
    </row>
    <row r="2011" spans="1:7" ht="15" customHeight="1">
      <c r="A2011" s="128" t="s">
        <v>24</v>
      </c>
      <c r="B2011" s="129"/>
      <c r="C2011" s="3" t="s">
        <v>4</v>
      </c>
      <c r="D2011" s="3" t="s">
        <v>5</v>
      </c>
      <c r="E2011" s="3" t="s">
        <v>6</v>
      </c>
      <c r="F2011" s="3" t="s">
        <v>7</v>
      </c>
      <c r="G2011" s="3" t="s">
        <v>8</v>
      </c>
    </row>
    <row r="2012" spans="1:7" ht="20.100000000000001" customHeight="1">
      <c r="A2012" s="4" t="s">
        <v>895</v>
      </c>
      <c r="B2012" s="5" t="s">
        <v>896</v>
      </c>
      <c r="C2012" s="4" t="s">
        <v>64</v>
      </c>
      <c r="D2012" s="4" t="s">
        <v>75</v>
      </c>
      <c r="E2012" s="6">
        <v>0.5</v>
      </c>
      <c r="F2012" s="7">
        <v>8.25</v>
      </c>
      <c r="G2012" s="7">
        <v>4.125</v>
      </c>
    </row>
    <row r="2013" spans="1:7" ht="20.100000000000001" customHeight="1">
      <c r="A2013" s="4" t="s">
        <v>897</v>
      </c>
      <c r="B2013" s="5" t="s">
        <v>898</v>
      </c>
      <c r="C2013" s="4" t="s">
        <v>64</v>
      </c>
      <c r="D2013" s="4" t="s">
        <v>75</v>
      </c>
      <c r="E2013" s="6">
        <v>1</v>
      </c>
      <c r="F2013" s="7">
        <v>5.35</v>
      </c>
      <c r="G2013" s="7">
        <v>5.35</v>
      </c>
    </row>
    <row r="2014" spans="1:7" ht="15" customHeight="1">
      <c r="A2014" s="4" t="s">
        <v>899</v>
      </c>
      <c r="B2014" s="5" t="s">
        <v>900</v>
      </c>
      <c r="C2014" s="4" t="s">
        <v>11</v>
      </c>
      <c r="D2014" s="4" t="s">
        <v>52</v>
      </c>
      <c r="E2014" s="6">
        <v>1</v>
      </c>
      <c r="F2014" s="7">
        <v>5.55</v>
      </c>
      <c r="G2014" s="7">
        <v>5.55</v>
      </c>
    </row>
    <row r="2015" spans="1:7" ht="15" customHeight="1">
      <c r="A2015" s="1"/>
      <c r="B2015" s="1"/>
      <c r="C2015" s="1"/>
      <c r="D2015" s="1"/>
      <c r="E2015" s="130" t="s">
        <v>38</v>
      </c>
      <c r="F2015" s="131"/>
      <c r="G2015" s="8">
        <v>15.03</v>
      </c>
    </row>
    <row r="2016" spans="1:7" ht="15" customHeight="1">
      <c r="A2016" s="128" t="s">
        <v>3</v>
      </c>
      <c r="B2016" s="129"/>
      <c r="C2016" s="3" t="s">
        <v>4</v>
      </c>
      <c r="D2016" s="3" t="s">
        <v>5</v>
      </c>
      <c r="E2016" s="3" t="s">
        <v>6</v>
      </c>
      <c r="F2016" s="3" t="s">
        <v>7</v>
      </c>
      <c r="G2016" s="3" t="s">
        <v>8</v>
      </c>
    </row>
    <row r="2017" spans="1:7" ht="15" customHeight="1">
      <c r="A2017" s="4" t="s">
        <v>106</v>
      </c>
      <c r="B2017" s="5" t="s">
        <v>107</v>
      </c>
      <c r="C2017" s="4" t="s">
        <v>11</v>
      </c>
      <c r="D2017" s="4" t="s">
        <v>12</v>
      </c>
      <c r="E2017" s="6">
        <v>0.3</v>
      </c>
      <c r="F2017" s="7">
        <v>21.79</v>
      </c>
      <c r="G2017" s="7">
        <v>6.5369999999999999</v>
      </c>
    </row>
    <row r="2018" spans="1:7" ht="15" customHeight="1">
      <c r="A2018" s="4" t="s">
        <v>9</v>
      </c>
      <c r="B2018" s="5" t="s">
        <v>10</v>
      </c>
      <c r="C2018" s="4" t="s">
        <v>11</v>
      </c>
      <c r="D2018" s="4" t="s">
        <v>12</v>
      </c>
      <c r="E2018" s="6">
        <v>0.3</v>
      </c>
      <c r="F2018" s="7">
        <v>15.24</v>
      </c>
      <c r="G2018" s="7">
        <v>4.5720000000000001</v>
      </c>
    </row>
    <row r="2019" spans="1:7" ht="15" customHeight="1">
      <c r="A2019" s="1"/>
      <c r="B2019" s="1"/>
      <c r="C2019" s="1"/>
      <c r="D2019" s="1"/>
      <c r="E2019" s="130" t="s">
        <v>21</v>
      </c>
      <c r="F2019" s="131"/>
      <c r="G2019" s="8">
        <v>11.11</v>
      </c>
    </row>
    <row r="2020" spans="1:7" ht="15" customHeight="1">
      <c r="A2020" s="1"/>
      <c r="B2020" s="1"/>
      <c r="C2020" s="1"/>
      <c r="D2020" s="1"/>
      <c r="E2020" s="132" t="s">
        <v>22</v>
      </c>
      <c r="F2020" s="133"/>
      <c r="G2020" s="2">
        <v>26.13</v>
      </c>
    </row>
    <row r="2021" spans="1:7" ht="9.9499999999999993" customHeight="1">
      <c r="A2021" s="1"/>
      <c r="B2021" s="1"/>
      <c r="C2021" s="134" t="s">
        <v>1</v>
      </c>
      <c r="D2021" s="135"/>
      <c r="E2021" s="1"/>
      <c r="F2021" s="1"/>
      <c r="G2021" s="1"/>
    </row>
    <row r="2022" spans="1:7" ht="20.100000000000001" customHeight="1">
      <c r="A2022" s="136" t="s">
        <v>901</v>
      </c>
      <c r="B2022" s="137"/>
      <c r="C2022" s="137"/>
      <c r="D2022" s="137"/>
      <c r="E2022" s="137"/>
      <c r="F2022" s="137"/>
      <c r="G2022" s="137"/>
    </row>
    <row r="2023" spans="1:7" ht="15" customHeight="1">
      <c r="A2023" s="128" t="s">
        <v>24</v>
      </c>
      <c r="B2023" s="129"/>
      <c r="C2023" s="3" t="s">
        <v>4</v>
      </c>
      <c r="D2023" s="3" t="s">
        <v>5</v>
      </c>
      <c r="E2023" s="3" t="s">
        <v>6</v>
      </c>
      <c r="F2023" s="3" t="s">
        <v>7</v>
      </c>
      <c r="G2023" s="3" t="s">
        <v>8</v>
      </c>
    </row>
    <row r="2024" spans="1:7" ht="27.95" customHeight="1">
      <c r="A2024" s="4" t="s">
        <v>902</v>
      </c>
      <c r="B2024" s="5" t="s">
        <v>903</v>
      </c>
      <c r="C2024" s="4" t="s">
        <v>758</v>
      </c>
      <c r="D2024" s="4" t="s">
        <v>75</v>
      </c>
      <c r="E2024" s="6">
        <v>1</v>
      </c>
      <c r="F2024" s="7">
        <v>394.25</v>
      </c>
      <c r="G2024" s="7">
        <v>394.25</v>
      </c>
    </row>
    <row r="2025" spans="1:7" ht="27.95" customHeight="1">
      <c r="A2025" s="4" t="s">
        <v>904</v>
      </c>
      <c r="B2025" s="5" t="s">
        <v>905</v>
      </c>
      <c r="C2025" s="4" t="s">
        <v>758</v>
      </c>
      <c r="D2025" s="4" t="s">
        <v>75</v>
      </c>
      <c r="E2025" s="6">
        <v>1</v>
      </c>
      <c r="F2025" s="7">
        <v>88.16</v>
      </c>
      <c r="G2025" s="7">
        <v>88.16</v>
      </c>
    </row>
    <row r="2026" spans="1:7" ht="15" customHeight="1">
      <c r="A2026" s="1"/>
      <c r="B2026" s="1"/>
      <c r="C2026" s="1"/>
      <c r="D2026" s="1"/>
      <c r="E2026" s="130" t="s">
        <v>38</v>
      </c>
      <c r="F2026" s="131"/>
      <c r="G2026" s="8">
        <v>482.41</v>
      </c>
    </row>
    <row r="2027" spans="1:7" ht="15" customHeight="1">
      <c r="A2027" s="128" t="s">
        <v>3</v>
      </c>
      <c r="B2027" s="129"/>
      <c r="C2027" s="3" t="s">
        <v>4</v>
      </c>
      <c r="D2027" s="3" t="s">
        <v>5</v>
      </c>
      <c r="E2027" s="3" t="s">
        <v>6</v>
      </c>
      <c r="F2027" s="3" t="s">
        <v>7</v>
      </c>
      <c r="G2027" s="3" t="s">
        <v>8</v>
      </c>
    </row>
    <row r="2028" spans="1:7" ht="15" customHeight="1">
      <c r="A2028" s="4" t="s">
        <v>106</v>
      </c>
      <c r="B2028" s="5" t="s">
        <v>107</v>
      </c>
      <c r="C2028" s="4" t="s">
        <v>11</v>
      </c>
      <c r="D2028" s="4" t="s">
        <v>12</v>
      </c>
      <c r="E2028" s="6">
        <v>1</v>
      </c>
      <c r="F2028" s="7">
        <v>21.79</v>
      </c>
      <c r="G2028" s="7">
        <v>21.79</v>
      </c>
    </row>
    <row r="2029" spans="1:7" ht="15" customHeight="1">
      <c r="A2029" s="4" t="s">
        <v>607</v>
      </c>
      <c r="B2029" s="5" t="s">
        <v>608</v>
      </c>
      <c r="C2029" s="4" t="s">
        <v>11</v>
      </c>
      <c r="D2029" s="4" t="s">
        <v>12</v>
      </c>
      <c r="E2029" s="6">
        <v>1</v>
      </c>
      <c r="F2029" s="7">
        <v>17.170000000000002</v>
      </c>
      <c r="G2029" s="7">
        <v>17.170000000000002</v>
      </c>
    </row>
    <row r="2030" spans="1:7" ht="15" customHeight="1">
      <c r="A2030" s="1"/>
      <c r="B2030" s="1"/>
      <c r="C2030" s="1"/>
      <c r="D2030" s="1"/>
      <c r="E2030" s="130" t="s">
        <v>21</v>
      </c>
      <c r="F2030" s="131"/>
      <c r="G2030" s="8">
        <v>38.96</v>
      </c>
    </row>
    <row r="2031" spans="1:7" ht="15" customHeight="1">
      <c r="A2031" s="1"/>
      <c r="B2031" s="1"/>
      <c r="C2031" s="1"/>
      <c r="D2031" s="1"/>
      <c r="E2031" s="132" t="s">
        <v>22</v>
      </c>
      <c r="F2031" s="133"/>
      <c r="G2031" s="2">
        <v>521.37</v>
      </c>
    </row>
    <row r="2032" spans="1:7" ht="9.9499999999999993" customHeight="1">
      <c r="A2032" s="1"/>
      <c r="B2032" s="1"/>
      <c r="C2032" s="134" t="s">
        <v>1</v>
      </c>
      <c r="D2032" s="135"/>
      <c r="E2032" s="1"/>
      <c r="F2032" s="1"/>
      <c r="G2032" s="1"/>
    </row>
    <row r="2033" spans="1:7" ht="20.100000000000001" customHeight="1">
      <c r="A2033" s="136" t="s">
        <v>906</v>
      </c>
      <c r="B2033" s="137"/>
      <c r="C2033" s="137"/>
      <c r="D2033" s="137"/>
      <c r="E2033" s="137"/>
      <c r="F2033" s="137"/>
      <c r="G2033" s="137"/>
    </row>
    <row r="2034" spans="1:7" ht="15" customHeight="1">
      <c r="A2034" s="128" t="s">
        <v>24</v>
      </c>
      <c r="B2034" s="129"/>
      <c r="C2034" s="3" t="s">
        <v>4</v>
      </c>
      <c r="D2034" s="3" t="s">
        <v>5</v>
      </c>
      <c r="E2034" s="3" t="s">
        <v>6</v>
      </c>
      <c r="F2034" s="3" t="s">
        <v>7</v>
      </c>
      <c r="G2034" s="3" t="s">
        <v>8</v>
      </c>
    </row>
    <row r="2035" spans="1:7" ht="27.95" customHeight="1">
      <c r="A2035" s="4" t="s">
        <v>907</v>
      </c>
      <c r="B2035" s="5" t="s">
        <v>908</v>
      </c>
      <c r="C2035" s="4" t="s">
        <v>758</v>
      </c>
      <c r="D2035" s="4" t="s">
        <v>75</v>
      </c>
      <c r="E2035" s="6">
        <v>1</v>
      </c>
      <c r="F2035" s="7">
        <v>14.87</v>
      </c>
      <c r="G2035" s="7">
        <v>14.87</v>
      </c>
    </row>
    <row r="2036" spans="1:7" ht="15" customHeight="1">
      <c r="A2036" s="1"/>
      <c r="B2036" s="1"/>
      <c r="C2036" s="1"/>
      <c r="D2036" s="1"/>
      <c r="E2036" s="130" t="s">
        <v>38</v>
      </c>
      <c r="F2036" s="131"/>
      <c r="G2036" s="8">
        <v>14.87</v>
      </c>
    </row>
    <row r="2037" spans="1:7" ht="15" customHeight="1">
      <c r="A2037" s="128" t="s">
        <v>3</v>
      </c>
      <c r="B2037" s="129"/>
      <c r="C2037" s="3" t="s">
        <v>4</v>
      </c>
      <c r="D2037" s="3" t="s">
        <v>5</v>
      </c>
      <c r="E2037" s="3" t="s">
        <v>6</v>
      </c>
      <c r="F2037" s="3" t="s">
        <v>7</v>
      </c>
      <c r="G2037" s="3" t="s">
        <v>8</v>
      </c>
    </row>
    <row r="2038" spans="1:7" ht="15" customHeight="1">
      <c r="A2038" s="4" t="s">
        <v>106</v>
      </c>
      <c r="B2038" s="5" t="s">
        <v>107</v>
      </c>
      <c r="C2038" s="4" t="s">
        <v>11</v>
      </c>
      <c r="D2038" s="4" t="s">
        <v>12</v>
      </c>
      <c r="E2038" s="6">
        <v>0.1</v>
      </c>
      <c r="F2038" s="7">
        <v>21.79</v>
      </c>
      <c r="G2038" s="7">
        <v>2.1789999999999998</v>
      </c>
    </row>
    <row r="2039" spans="1:7" ht="15" customHeight="1">
      <c r="A2039" s="4" t="s">
        <v>607</v>
      </c>
      <c r="B2039" s="5" t="s">
        <v>608</v>
      </c>
      <c r="C2039" s="4" t="s">
        <v>11</v>
      </c>
      <c r="D2039" s="4" t="s">
        <v>12</v>
      </c>
      <c r="E2039" s="6">
        <v>0.2</v>
      </c>
      <c r="F2039" s="7">
        <v>17.170000000000002</v>
      </c>
      <c r="G2039" s="7">
        <v>3.4340000000000002</v>
      </c>
    </row>
    <row r="2040" spans="1:7" ht="15" customHeight="1">
      <c r="A2040" s="1"/>
      <c r="B2040" s="1"/>
      <c r="C2040" s="1"/>
      <c r="D2040" s="1"/>
      <c r="E2040" s="130" t="s">
        <v>21</v>
      </c>
      <c r="F2040" s="131"/>
      <c r="G2040" s="8">
        <v>5.61</v>
      </c>
    </row>
    <row r="2041" spans="1:7" ht="15" customHeight="1">
      <c r="A2041" s="1"/>
      <c r="B2041" s="1"/>
      <c r="C2041" s="1"/>
      <c r="D2041" s="1"/>
      <c r="E2041" s="132" t="s">
        <v>22</v>
      </c>
      <c r="F2041" s="133"/>
      <c r="G2041" s="2">
        <v>20.48</v>
      </c>
    </row>
    <row r="2042" spans="1:7" ht="9.9499999999999993" customHeight="1">
      <c r="A2042" s="1"/>
      <c r="B2042" s="1"/>
      <c r="C2042" s="134" t="s">
        <v>1</v>
      </c>
      <c r="D2042" s="135"/>
      <c r="E2042" s="1"/>
      <c r="F2042" s="1"/>
      <c r="G2042" s="1"/>
    </row>
    <row r="2043" spans="1:7" ht="20.100000000000001" customHeight="1">
      <c r="A2043" s="136" t="s">
        <v>909</v>
      </c>
      <c r="B2043" s="137"/>
      <c r="C2043" s="137"/>
      <c r="D2043" s="137"/>
      <c r="E2043" s="137"/>
      <c r="F2043" s="137"/>
      <c r="G2043" s="137"/>
    </row>
    <row r="2044" spans="1:7" ht="15" customHeight="1">
      <c r="A2044" s="128" t="s">
        <v>24</v>
      </c>
      <c r="B2044" s="129"/>
      <c r="C2044" s="3" t="s">
        <v>4</v>
      </c>
      <c r="D2044" s="3" t="s">
        <v>5</v>
      </c>
      <c r="E2044" s="3" t="s">
        <v>6</v>
      </c>
      <c r="F2044" s="3" t="s">
        <v>7</v>
      </c>
      <c r="G2044" s="3" t="s">
        <v>8</v>
      </c>
    </row>
    <row r="2045" spans="1:7" ht="20.100000000000001" customHeight="1">
      <c r="A2045" s="4" t="s">
        <v>620</v>
      </c>
      <c r="B2045" s="5" t="s">
        <v>621</v>
      </c>
      <c r="C2045" s="4" t="s">
        <v>11</v>
      </c>
      <c r="D2045" s="4" t="s">
        <v>52</v>
      </c>
      <c r="E2045" s="6">
        <v>22.915299999999998</v>
      </c>
      <c r="F2045" s="7">
        <v>1.45</v>
      </c>
      <c r="G2045" s="7">
        <v>33.227184999999999</v>
      </c>
    </row>
    <row r="2046" spans="1:7" ht="15" customHeight="1">
      <c r="A2046" s="1"/>
      <c r="B2046" s="1"/>
      <c r="C2046" s="1"/>
      <c r="D2046" s="1"/>
      <c r="E2046" s="130" t="s">
        <v>38</v>
      </c>
      <c r="F2046" s="131"/>
      <c r="G2046" s="8">
        <v>33.229999999999997</v>
      </c>
    </row>
    <row r="2047" spans="1:7" ht="15" customHeight="1">
      <c r="A2047" s="128" t="s">
        <v>3</v>
      </c>
      <c r="B2047" s="129"/>
      <c r="C2047" s="3" t="s">
        <v>4</v>
      </c>
      <c r="D2047" s="3" t="s">
        <v>5</v>
      </c>
      <c r="E2047" s="3" t="s">
        <v>6</v>
      </c>
      <c r="F2047" s="3" t="s">
        <v>7</v>
      </c>
      <c r="G2047" s="3" t="s">
        <v>8</v>
      </c>
    </row>
    <row r="2048" spans="1:7" ht="44.1" customHeight="1">
      <c r="A2048" s="4" t="s">
        <v>151</v>
      </c>
      <c r="B2048" s="5" t="s">
        <v>152</v>
      </c>
      <c r="C2048" s="4" t="s">
        <v>11</v>
      </c>
      <c r="D2048" s="4" t="s">
        <v>20</v>
      </c>
      <c r="E2048" s="6">
        <v>8.6999999999999994E-3</v>
      </c>
      <c r="F2048" s="7">
        <v>96.28</v>
      </c>
      <c r="G2048" s="7">
        <v>0.83763600000000005</v>
      </c>
    </row>
    <row r="2049" spans="1:7" ht="44.1" customHeight="1">
      <c r="A2049" s="4" t="s">
        <v>153</v>
      </c>
      <c r="B2049" s="5" t="s">
        <v>154</v>
      </c>
      <c r="C2049" s="4" t="s">
        <v>11</v>
      </c>
      <c r="D2049" s="4" t="s">
        <v>17</v>
      </c>
      <c r="E2049" s="6">
        <v>2.9399999999999999E-2</v>
      </c>
      <c r="F2049" s="7">
        <v>45.45</v>
      </c>
      <c r="G2049" s="7">
        <v>1.33623</v>
      </c>
    </row>
    <row r="2050" spans="1:7" ht="27.95" customHeight="1">
      <c r="A2050" s="4" t="s">
        <v>466</v>
      </c>
      <c r="B2050" s="5" t="s">
        <v>467</v>
      </c>
      <c r="C2050" s="4" t="s">
        <v>11</v>
      </c>
      <c r="D2050" s="4" t="s">
        <v>49</v>
      </c>
      <c r="E2050" s="6">
        <v>1.4E-3</v>
      </c>
      <c r="F2050" s="7">
        <v>395.37</v>
      </c>
      <c r="G2050" s="7">
        <v>0.55351799999999995</v>
      </c>
    </row>
    <row r="2051" spans="1:7" ht="15" customHeight="1">
      <c r="A2051" s="4" t="s">
        <v>104</v>
      </c>
      <c r="B2051" s="5" t="s">
        <v>105</v>
      </c>
      <c r="C2051" s="4" t="s">
        <v>11</v>
      </c>
      <c r="D2051" s="4" t="s">
        <v>12</v>
      </c>
      <c r="E2051" s="6">
        <v>3.5310000000000001</v>
      </c>
      <c r="F2051" s="7">
        <v>21.61</v>
      </c>
      <c r="G2051" s="7">
        <v>76.304910000000007</v>
      </c>
    </row>
    <row r="2052" spans="1:7" ht="15" customHeight="1">
      <c r="A2052" s="4" t="s">
        <v>9</v>
      </c>
      <c r="B2052" s="5" t="s">
        <v>10</v>
      </c>
      <c r="C2052" s="4" t="s">
        <v>11</v>
      </c>
      <c r="D2052" s="4" t="s">
        <v>12</v>
      </c>
      <c r="E2052" s="6">
        <v>3.5310000000000001</v>
      </c>
      <c r="F2052" s="7">
        <v>15.24</v>
      </c>
      <c r="G2052" s="7">
        <v>53.812440000000002</v>
      </c>
    </row>
    <row r="2053" spans="1:7" ht="27.95" customHeight="1">
      <c r="A2053" s="4" t="s">
        <v>622</v>
      </c>
      <c r="B2053" s="5" t="s">
        <v>623</v>
      </c>
      <c r="C2053" s="4" t="s">
        <v>11</v>
      </c>
      <c r="D2053" s="4" t="s">
        <v>49</v>
      </c>
      <c r="E2053" s="6">
        <v>5.7500000000000002E-2</v>
      </c>
      <c r="F2053" s="7">
        <v>457.89</v>
      </c>
      <c r="G2053" s="7">
        <v>26.328675</v>
      </c>
    </row>
    <row r="2054" spans="1:7" ht="27.95" customHeight="1">
      <c r="A2054" s="4" t="s">
        <v>910</v>
      </c>
      <c r="B2054" s="5" t="s">
        <v>911</v>
      </c>
      <c r="C2054" s="4" t="s">
        <v>11</v>
      </c>
      <c r="D2054" s="4" t="s">
        <v>49</v>
      </c>
      <c r="E2054" s="6">
        <v>4.48E-2</v>
      </c>
      <c r="F2054" s="7">
        <v>1871.96</v>
      </c>
      <c r="G2054" s="7">
        <v>83.863808000000006</v>
      </c>
    </row>
    <row r="2055" spans="1:7" ht="27.95" customHeight="1">
      <c r="A2055" s="4" t="s">
        <v>912</v>
      </c>
      <c r="B2055" s="5" t="s">
        <v>913</v>
      </c>
      <c r="C2055" s="4" t="s">
        <v>11</v>
      </c>
      <c r="D2055" s="4" t="s">
        <v>49</v>
      </c>
      <c r="E2055" s="6">
        <v>8.1000000000000003E-2</v>
      </c>
      <c r="F2055" s="7">
        <v>174.78</v>
      </c>
      <c r="G2055" s="7">
        <v>14.15718</v>
      </c>
    </row>
    <row r="2056" spans="1:7" ht="15" customHeight="1">
      <c r="A2056" s="1"/>
      <c r="B2056" s="1"/>
      <c r="C2056" s="1"/>
      <c r="D2056" s="1"/>
      <c r="E2056" s="130" t="s">
        <v>21</v>
      </c>
      <c r="F2056" s="131"/>
      <c r="G2056" s="8">
        <v>257.19</v>
      </c>
    </row>
    <row r="2057" spans="1:7" ht="15" customHeight="1">
      <c r="A2057" s="1"/>
      <c r="B2057" s="1"/>
      <c r="C2057" s="1"/>
      <c r="D2057" s="1"/>
      <c r="E2057" s="132" t="s">
        <v>22</v>
      </c>
      <c r="F2057" s="133"/>
      <c r="G2057" s="2">
        <v>290.37</v>
      </c>
    </row>
    <row r="2058" spans="1:7" ht="9.9499999999999993" customHeight="1">
      <c r="A2058" s="1"/>
      <c r="B2058" s="1"/>
      <c r="C2058" s="134" t="s">
        <v>1</v>
      </c>
      <c r="D2058" s="135"/>
      <c r="E2058" s="1"/>
      <c r="F2058" s="1"/>
      <c r="G2058" s="1"/>
    </row>
    <row r="2059" spans="1:7" ht="20.100000000000001" customHeight="1">
      <c r="A2059" s="136" t="s">
        <v>914</v>
      </c>
      <c r="B2059" s="137"/>
      <c r="C2059" s="137"/>
      <c r="D2059" s="137"/>
      <c r="E2059" s="137"/>
      <c r="F2059" s="137"/>
      <c r="G2059" s="137"/>
    </row>
    <row r="2060" spans="1:7" ht="15" customHeight="1">
      <c r="A2060" s="128" t="s">
        <v>24</v>
      </c>
      <c r="B2060" s="129"/>
      <c r="C2060" s="3" t="s">
        <v>4</v>
      </c>
      <c r="D2060" s="3" t="s">
        <v>5</v>
      </c>
      <c r="E2060" s="3" t="s">
        <v>6</v>
      </c>
      <c r="F2060" s="3" t="s">
        <v>7</v>
      </c>
      <c r="G2060" s="3" t="s">
        <v>8</v>
      </c>
    </row>
    <row r="2061" spans="1:7" ht="15" customHeight="1">
      <c r="A2061" s="4" t="s">
        <v>701</v>
      </c>
      <c r="B2061" s="5" t="s">
        <v>702</v>
      </c>
      <c r="C2061" s="4" t="s">
        <v>11</v>
      </c>
      <c r="D2061" s="4" t="s">
        <v>27</v>
      </c>
      <c r="E2061" s="6">
        <v>1.1000000000000001</v>
      </c>
      <c r="F2061" s="7">
        <v>9.68</v>
      </c>
      <c r="G2061" s="7">
        <v>10.648</v>
      </c>
    </row>
    <row r="2062" spans="1:7" ht="15" customHeight="1">
      <c r="A2062" s="1"/>
      <c r="B2062" s="1"/>
      <c r="C2062" s="1"/>
      <c r="D2062" s="1"/>
      <c r="E2062" s="130" t="s">
        <v>38</v>
      </c>
      <c r="F2062" s="131"/>
      <c r="G2062" s="8">
        <v>10.65</v>
      </c>
    </row>
    <row r="2063" spans="1:7" ht="15" customHeight="1">
      <c r="A2063" s="128" t="s">
        <v>3</v>
      </c>
      <c r="B2063" s="129"/>
      <c r="C2063" s="3" t="s">
        <v>4</v>
      </c>
      <c r="D2063" s="3" t="s">
        <v>5</v>
      </c>
      <c r="E2063" s="3" t="s">
        <v>6</v>
      </c>
      <c r="F2063" s="3" t="s">
        <v>7</v>
      </c>
      <c r="G2063" s="3" t="s">
        <v>8</v>
      </c>
    </row>
    <row r="2064" spans="1:7" ht="15" customHeight="1">
      <c r="A2064" s="4" t="s">
        <v>607</v>
      </c>
      <c r="B2064" s="5" t="s">
        <v>608</v>
      </c>
      <c r="C2064" s="4" t="s">
        <v>11</v>
      </c>
      <c r="D2064" s="4" t="s">
        <v>12</v>
      </c>
      <c r="E2064" s="6">
        <v>0.129</v>
      </c>
      <c r="F2064" s="7">
        <v>17.170000000000002</v>
      </c>
      <c r="G2064" s="7">
        <v>2.2149299999999998</v>
      </c>
    </row>
    <row r="2065" spans="1:7" ht="15" customHeight="1">
      <c r="A2065" s="4" t="s">
        <v>106</v>
      </c>
      <c r="B2065" s="5" t="s">
        <v>107</v>
      </c>
      <c r="C2065" s="4" t="s">
        <v>11</v>
      </c>
      <c r="D2065" s="4" t="s">
        <v>12</v>
      </c>
      <c r="E2065" s="6">
        <v>0.129</v>
      </c>
      <c r="F2065" s="7">
        <v>21.79</v>
      </c>
      <c r="G2065" s="7">
        <v>2.8109099999999998</v>
      </c>
    </row>
    <row r="2066" spans="1:7" ht="15" customHeight="1">
      <c r="A2066" s="1"/>
      <c r="B2066" s="1"/>
      <c r="C2066" s="1"/>
      <c r="D2066" s="1"/>
      <c r="E2066" s="130" t="s">
        <v>21</v>
      </c>
      <c r="F2066" s="131"/>
      <c r="G2066" s="8">
        <v>5.0199999999999996</v>
      </c>
    </row>
    <row r="2067" spans="1:7" ht="15" customHeight="1">
      <c r="A2067" s="1"/>
      <c r="B2067" s="1"/>
      <c r="C2067" s="1"/>
      <c r="D2067" s="1"/>
      <c r="E2067" s="132" t="s">
        <v>22</v>
      </c>
      <c r="F2067" s="133"/>
      <c r="G2067" s="2">
        <v>15.66</v>
      </c>
    </row>
    <row r="2068" spans="1:7" ht="9.9499999999999993" customHeight="1">
      <c r="A2068" s="1"/>
      <c r="B2068" s="1"/>
      <c r="C2068" s="134" t="s">
        <v>1</v>
      </c>
      <c r="D2068" s="135"/>
      <c r="E2068" s="1"/>
      <c r="F2068" s="1"/>
      <c r="G2068" s="1"/>
    </row>
    <row r="2069" spans="1:7" ht="20.100000000000001" customHeight="1">
      <c r="A2069" s="136" t="s">
        <v>915</v>
      </c>
      <c r="B2069" s="137"/>
      <c r="C2069" s="137"/>
      <c r="D2069" s="137"/>
      <c r="E2069" s="137"/>
      <c r="F2069" s="137"/>
      <c r="G2069" s="137"/>
    </row>
    <row r="2070" spans="1:7" ht="15" customHeight="1">
      <c r="A2070" s="128" t="s">
        <v>24</v>
      </c>
      <c r="B2070" s="129"/>
      <c r="C2070" s="3" t="s">
        <v>4</v>
      </c>
      <c r="D2070" s="3" t="s">
        <v>5</v>
      </c>
      <c r="E2070" s="3" t="s">
        <v>6</v>
      </c>
      <c r="F2070" s="3" t="s">
        <v>7</v>
      </c>
      <c r="G2070" s="3" t="s">
        <v>8</v>
      </c>
    </row>
    <row r="2071" spans="1:7" ht="15" customHeight="1">
      <c r="A2071" s="4" t="s">
        <v>695</v>
      </c>
      <c r="B2071" s="5" t="s">
        <v>696</v>
      </c>
      <c r="C2071" s="4" t="s">
        <v>11</v>
      </c>
      <c r="D2071" s="4" t="s">
        <v>27</v>
      </c>
      <c r="E2071" s="6">
        <v>1.0169999999999999</v>
      </c>
      <c r="F2071" s="7">
        <v>4.04</v>
      </c>
      <c r="G2071" s="7">
        <v>4.1086799999999997</v>
      </c>
    </row>
    <row r="2072" spans="1:7" ht="15" customHeight="1">
      <c r="A2072" s="1"/>
      <c r="B2072" s="1"/>
      <c r="C2072" s="1"/>
      <c r="D2072" s="1"/>
      <c r="E2072" s="130" t="s">
        <v>38</v>
      </c>
      <c r="F2072" s="131"/>
      <c r="G2072" s="8">
        <v>4.1100000000000003</v>
      </c>
    </row>
    <row r="2073" spans="1:7" ht="15" customHeight="1">
      <c r="A2073" s="128" t="s">
        <v>3</v>
      </c>
      <c r="B2073" s="129"/>
      <c r="C2073" s="3" t="s">
        <v>4</v>
      </c>
      <c r="D2073" s="3" t="s">
        <v>5</v>
      </c>
      <c r="E2073" s="3" t="s">
        <v>6</v>
      </c>
      <c r="F2073" s="3" t="s">
        <v>7</v>
      </c>
      <c r="G2073" s="3" t="s">
        <v>8</v>
      </c>
    </row>
    <row r="2074" spans="1:7" ht="15" customHeight="1">
      <c r="A2074" s="4" t="s">
        <v>607</v>
      </c>
      <c r="B2074" s="5" t="s">
        <v>608</v>
      </c>
      <c r="C2074" s="4" t="s">
        <v>11</v>
      </c>
      <c r="D2074" s="4" t="s">
        <v>12</v>
      </c>
      <c r="E2074" s="6">
        <v>0.106</v>
      </c>
      <c r="F2074" s="7">
        <v>17.170000000000002</v>
      </c>
      <c r="G2074" s="7">
        <v>1.82002</v>
      </c>
    </row>
    <row r="2075" spans="1:7" ht="15" customHeight="1">
      <c r="A2075" s="4" t="s">
        <v>106</v>
      </c>
      <c r="B2075" s="5" t="s">
        <v>107</v>
      </c>
      <c r="C2075" s="4" t="s">
        <v>11</v>
      </c>
      <c r="D2075" s="4" t="s">
        <v>12</v>
      </c>
      <c r="E2075" s="6">
        <v>0.106</v>
      </c>
      <c r="F2075" s="7">
        <v>21.79</v>
      </c>
      <c r="G2075" s="7">
        <v>2.3097400000000001</v>
      </c>
    </row>
    <row r="2076" spans="1:7" ht="36" customHeight="1">
      <c r="A2076" s="4" t="s">
        <v>692</v>
      </c>
      <c r="B2076" s="5" t="s">
        <v>693</v>
      </c>
      <c r="C2076" s="4" t="s">
        <v>11</v>
      </c>
      <c r="D2076" s="4" t="s">
        <v>27</v>
      </c>
      <c r="E2076" s="6">
        <v>1</v>
      </c>
      <c r="F2076" s="7">
        <v>2.35</v>
      </c>
      <c r="G2076" s="7">
        <v>2.35</v>
      </c>
    </row>
    <row r="2077" spans="1:7" ht="15" customHeight="1">
      <c r="A2077" s="1"/>
      <c r="B2077" s="1"/>
      <c r="C2077" s="1"/>
      <c r="D2077" s="1"/>
      <c r="E2077" s="130" t="s">
        <v>21</v>
      </c>
      <c r="F2077" s="131"/>
      <c r="G2077" s="8">
        <v>6.48</v>
      </c>
    </row>
    <row r="2078" spans="1:7" ht="15" customHeight="1">
      <c r="A2078" s="1"/>
      <c r="B2078" s="1"/>
      <c r="C2078" s="1"/>
      <c r="D2078" s="1"/>
      <c r="E2078" s="132" t="s">
        <v>22</v>
      </c>
      <c r="F2078" s="133"/>
      <c r="G2078" s="2">
        <v>10.57</v>
      </c>
    </row>
    <row r="2079" spans="1:7" ht="9.9499999999999993" customHeight="1">
      <c r="A2079" s="1"/>
      <c r="B2079" s="1"/>
      <c r="C2079" s="134" t="s">
        <v>1</v>
      </c>
      <c r="D2079" s="135"/>
      <c r="E2079" s="1"/>
      <c r="F2079" s="1"/>
      <c r="G2079" s="1"/>
    </row>
    <row r="2080" spans="1:7" ht="20.100000000000001" customHeight="1">
      <c r="A2080" s="136" t="s">
        <v>916</v>
      </c>
      <c r="B2080" s="137"/>
      <c r="C2080" s="137"/>
      <c r="D2080" s="137"/>
      <c r="E2080" s="137"/>
      <c r="F2080" s="137"/>
      <c r="G2080" s="137"/>
    </row>
    <row r="2081" spans="1:7" ht="15" customHeight="1">
      <c r="A2081" s="128" t="s">
        <v>24</v>
      </c>
      <c r="B2081" s="129"/>
      <c r="C2081" s="3" t="s">
        <v>4</v>
      </c>
      <c r="D2081" s="3" t="s">
        <v>5</v>
      </c>
      <c r="E2081" s="3" t="s">
        <v>6</v>
      </c>
      <c r="F2081" s="3" t="s">
        <v>7</v>
      </c>
      <c r="G2081" s="3" t="s">
        <v>8</v>
      </c>
    </row>
    <row r="2082" spans="1:7" ht="20.100000000000001" customHeight="1">
      <c r="A2082" s="4" t="s">
        <v>630</v>
      </c>
      <c r="B2082" s="5" t="s">
        <v>631</v>
      </c>
      <c r="C2082" s="4" t="s">
        <v>11</v>
      </c>
      <c r="D2082" s="4" t="s">
        <v>52</v>
      </c>
      <c r="E2082" s="6">
        <v>1</v>
      </c>
      <c r="F2082" s="7">
        <v>2.62</v>
      </c>
      <c r="G2082" s="7">
        <v>2.62</v>
      </c>
    </row>
    <row r="2083" spans="1:7" ht="15" customHeight="1">
      <c r="A2083" s="1"/>
      <c r="B2083" s="1"/>
      <c r="C2083" s="1"/>
      <c r="D2083" s="1"/>
      <c r="E2083" s="130" t="s">
        <v>38</v>
      </c>
      <c r="F2083" s="131"/>
      <c r="G2083" s="8">
        <v>2.62</v>
      </c>
    </row>
    <row r="2084" spans="1:7" ht="15" customHeight="1">
      <c r="A2084" s="128" t="s">
        <v>3</v>
      </c>
      <c r="B2084" s="129"/>
      <c r="C2084" s="3" t="s">
        <v>4</v>
      </c>
      <c r="D2084" s="3" t="s">
        <v>5</v>
      </c>
      <c r="E2084" s="3" t="s">
        <v>6</v>
      </c>
      <c r="F2084" s="3" t="s">
        <v>7</v>
      </c>
      <c r="G2084" s="3" t="s">
        <v>8</v>
      </c>
    </row>
    <row r="2085" spans="1:7" ht="15" customHeight="1">
      <c r="A2085" s="4" t="s">
        <v>607</v>
      </c>
      <c r="B2085" s="5" t="s">
        <v>608</v>
      </c>
      <c r="C2085" s="4" t="s">
        <v>11</v>
      </c>
      <c r="D2085" s="4" t="s">
        <v>12</v>
      </c>
      <c r="E2085" s="6">
        <v>0.20899999999999999</v>
      </c>
      <c r="F2085" s="7">
        <v>17.170000000000002</v>
      </c>
      <c r="G2085" s="7">
        <v>3.58853</v>
      </c>
    </row>
    <row r="2086" spans="1:7" ht="15" customHeight="1">
      <c r="A2086" s="4" t="s">
        <v>106</v>
      </c>
      <c r="B2086" s="5" t="s">
        <v>107</v>
      </c>
      <c r="C2086" s="4" t="s">
        <v>11</v>
      </c>
      <c r="D2086" s="4" t="s">
        <v>12</v>
      </c>
      <c r="E2086" s="6">
        <v>0.20899999999999999</v>
      </c>
      <c r="F2086" s="7">
        <v>21.79</v>
      </c>
      <c r="G2086" s="7">
        <v>4.5541099999999997</v>
      </c>
    </row>
    <row r="2087" spans="1:7" ht="15" customHeight="1">
      <c r="A2087" s="1"/>
      <c r="B2087" s="1"/>
      <c r="C2087" s="1"/>
      <c r="D2087" s="1"/>
      <c r="E2087" s="130" t="s">
        <v>21</v>
      </c>
      <c r="F2087" s="131"/>
      <c r="G2087" s="8">
        <v>8.14</v>
      </c>
    </row>
    <row r="2088" spans="1:7" ht="15" customHeight="1">
      <c r="A2088" s="1"/>
      <c r="B2088" s="1"/>
      <c r="C2088" s="1"/>
      <c r="D2088" s="1"/>
      <c r="E2088" s="132" t="s">
        <v>22</v>
      </c>
      <c r="F2088" s="133"/>
      <c r="G2088" s="2">
        <v>10.75</v>
      </c>
    </row>
    <row r="2089" spans="1:7" ht="9.9499999999999993" customHeight="1">
      <c r="A2089" s="1"/>
      <c r="B2089" s="1"/>
      <c r="C2089" s="134" t="s">
        <v>1</v>
      </c>
      <c r="D2089" s="135"/>
      <c r="E2089" s="1"/>
      <c r="F2089" s="1"/>
      <c r="G2089" s="1"/>
    </row>
    <row r="2090" spans="1:7" ht="20.100000000000001" customHeight="1">
      <c r="A2090" s="136" t="s">
        <v>917</v>
      </c>
      <c r="B2090" s="137"/>
      <c r="C2090" s="137"/>
      <c r="D2090" s="137"/>
      <c r="E2090" s="137"/>
      <c r="F2090" s="137"/>
      <c r="G2090" s="137"/>
    </row>
    <row r="2091" spans="1:7" ht="15" customHeight="1">
      <c r="A2091" s="128" t="s">
        <v>24</v>
      </c>
      <c r="B2091" s="129"/>
      <c r="C2091" s="3" t="s">
        <v>4</v>
      </c>
      <c r="D2091" s="3" t="s">
        <v>5</v>
      </c>
      <c r="E2091" s="3" t="s">
        <v>6</v>
      </c>
      <c r="F2091" s="3" t="s">
        <v>7</v>
      </c>
      <c r="G2091" s="3" t="s">
        <v>8</v>
      </c>
    </row>
    <row r="2092" spans="1:7" ht="15" customHeight="1">
      <c r="A2092" s="4" t="s">
        <v>704</v>
      </c>
      <c r="B2092" s="5" t="s">
        <v>705</v>
      </c>
      <c r="C2092" s="4" t="s">
        <v>11</v>
      </c>
      <c r="D2092" s="4" t="s">
        <v>52</v>
      </c>
      <c r="E2092" s="6">
        <v>1</v>
      </c>
      <c r="F2092" s="7">
        <v>0.75</v>
      </c>
      <c r="G2092" s="7">
        <v>0.75</v>
      </c>
    </row>
    <row r="2093" spans="1:7" ht="15" customHeight="1">
      <c r="A2093" s="1"/>
      <c r="B2093" s="1"/>
      <c r="C2093" s="1"/>
      <c r="D2093" s="1"/>
      <c r="E2093" s="130" t="s">
        <v>38</v>
      </c>
      <c r="F2093" s="131"/>
      <c r="G2093" s="8">
        <v>0.75</v>
      </c>
    </row>
    <row r="2094" spans="1:7" ht="15" customHeight="1">
      <c r="A2094" s="128" t="s">
        <v>3</v>
      </c>
      <c r="B2094" s="129"/>
      <c r="C2094" s="3" t="s">
        <v>4</v>
      </c>
      <c r="D2094" s="3" t="s">
        <v>5</v>
      </c>
      <c r="E2094" s="3" t="s">
        <v>6</v>
      </c>
      <c r="F2094" s="3" t="s">
        <v>7</v>
      </c>
      <c r="G2094" s="3" t="s">
        <v>8</v>
      </c>
    </row>
    <row r="2095" spans="1:7" ht="15" customHeight="1">
      <c r="A2095" s="4" t="s">
        <v>607</v>
      </c>
      <c r="B2095" s="5" t="s">
        <v>608</v>
      </c>
      <c r="C2095" s="4" t="s">
        <v>11</v>
      </c>
      <c r="D2095" s="4" t="s">
        <v>12</v>
      </c>
      <c r="E2095" s="6">
        <v>0.107</v>
      </c>
      <c r="F2095" s="7">
        <v>17.170000000000002</v>
      </c>
      <c r="G2095" s="7">
        <v>1.8371900000000001</v>
      </c>
    </row>
    <row r="2096" spans="1:7" ht="15" customHeight="1">
      <c r="A2096" s="4" t="s">
        <v>106</v>
      </c>
      <c r="B2096" s="5" t="s">
        <v>107</v>
      </c>
      <c r="C2096" s="4" t="s">
        <v>11</v>
      </c>
      <c r="D2096" s="4" t="s">
        <v>12</v>
      </c>
      <c r="E2096" s="6">
        <v>0.107</v>
      </c>
      <c r="F2096" s="7">
        <v>21.79</v>
      </c>
      <c r="G2096" s="7">
        <v>2.3315299999999999</v>
      </c>
    </row>
    <row r="2097" spans="1:7" ht="15" customHeight="1">
      <c r="A2097" s="1"/>
      <c r="B2097" s="1"/>
      <c r="C2097" s="1"/>
      <c r="D2097" s="1"/>
      <c r="E2097" s="130" t="s">
        <v>21</v>
      </c>
      <c r="F2097" s="131"/>
      <c r="G2097" s="8">
        <v>4.17</v>
      </c>
    </row>
    <row r="2098" spans="1:7" ht="15" customHeight="1">
      <c r="A2098" s="1"/>
      <c r="B2098" s="1"/>
      <c r="C2098" s="1"/>
      <c r="D2098" s="1"/>
      <c r="E2098" s="132" t="s">
        <v>22</v>
      </c>
      <c r="F2098" s="133"/>
      <c r="G2098" s="2">
        <v>4.91</v>
      </c>
    </row>
    <row r="2099" spans="1:7" ht="9.9499999999999993" customHeight="1">
      <c r="A2099" s="1"/>
      <c r="B2099" s="1"/>
      <c r="C2099" s="134" t="s">
        <v>1</v>
      </c>
      <c r="D2099" s="135"/>
      <c r="E2099" s="1"/>
      <c r="F2099" s="1"/>
      <c r="G2099" s="1"/>
    </row>
    <row r="2100" spans="1:7" ht="20.100000000000001" customHeight="1">
      <c r="A2100" s="136" t="s">
        <v>918</v>
      </c>
      <c r="B2100" s="137"/>
      <c r="C2100" s="137"/>
      <c r="D2100" s="137"/>
      <c r="E2100" s="137"/>
      <c r="F2100" s="137"/>
      <c r="G2100" s="137"/>
    </row>
    <row r="2101" spans="1:7" ht="15" customHeight="1">
      <c r="A2101" s="128" t="s">
        <v>24</v>
      </c>
      <c r="B2101" s="129"/>
      <c r="C2101" s="3" t="s">
        <v>4</v>
      </c>
      <c r="D2101" s="3" t="s">
        <v>5</v>
      </c>
      <c r="E2101" s="3" t="s">
        <v>6</v>
      </c>
      <c r="F2101" s="3" t="s">
        <v>7</v>
      </c>
      <c r="G2101" s="3" t="s">
        <v>8</v>
      </c>
    </row>
    <row r="2102" spans="1:7" ht="15" customHeight="1">
      <c r="A2102" s="4" t="s">
        <v>707</v>
      </c>
      <c r="B2102" s="5" t="s">
        <v>708</v>
      </c>
      <c r="C2102" s="4" t="s">
        <v>11</v>
      </c>
      <c r="D2102" s="4" t="s">
        <v>52</v>
      </c>
      <c r="E2102" s="6">
        <v>1</v>
      </c>
      <c r="F2102" s="7">
        <v>1.05</v>
      </c>
      <c r="G2102" s="7">
        <v>1.05</v>
      </c>
    </row>
    <row r="2103" spans="1:7" ht="15" customHeight="1">
      <c r="A2103" s="1"/>
      <c r="B2103" s="1"/>
      <c r="C2103" s="1"/>
      <c r="D2103" s="1"/>
      <c r="E2103" s="130" t="s">
        <v>38</v>
      </c>
      <c r="F2103" s="131"/>
      <c r="G2103" s="8">
        <v>1.05</v>
      </c>
    </row>
    <row r="2104" spans="1:7" ht="15" customHeight="1">
      <c r="A2104" s="128" t="s">
        <v>3</v>
      </c>
      <c r="B2104" s="129"/>
      <c r="C2104" s="3" t="s">
        <v>4</v>
      </c>
      <c r="D2104" s="3" t="s">
        <v>5</v>
      </c>
      <c r="E2104" s="3" t="s">
        <v>6</v>
      </c>
      <c r="F2104" s="3" t="s">
        <v>7</v>
      </c>
      <c r="G2104" s="3" t="s">
        <v>8</v>
      </c>
    </row>
    <row r="2105" spans="1:7" ht="15" customHeight="1">
      <c r="A2105" s="4" t="s">
        <v>607</v>
      </c>
      <c r="B2105" s="5" t="s">
        <v>608</v>
      </c>
      <c r="C2105" s="4" t="s">
        <v>11</v>
      </c>
      <c r="D2105" s="4" t="s">
        <v>12</v>
      </c>
      <c r="E2105" s="6">
        <v>0.13900000000000001</v>
      </c>
      <c r="F2105" s="7">
        <v>17.170000000000002</v>
      </c>
      <c r="G2105" s="7">
        <v>2.3866299999999998</v>
      </c>
    </row>
    <row r="2106" spans="1:7" ht="15" customHeight="1">
      <c r="A2106" s="4" t="s">
        <v>106</v>
      </c>
      <c r="B2106" s="5" t="s">
        <v>107</v>
      </c>
      <c r="C2106" s="4" t="s">
        <v>11</v>
      </c>
      <c r="D2106" s="4" t="s">
        <v>12</v>
      </c>
      <c r="E2106" s="6">
        <v>0.13900000000000001</v>
      </c>
      <c r="F2106" s="7">
        <v>21.79</v>
      </c>
      <c r="G2106" s="7">
        <v>3.02881</v>
      </c>
    </row>
    <row r="2107" spans="1:7" ht="15" customHeight="1">
      <c r="A2107" s="1"/>
      <c r="B2107" s="1"/>
      <c r="C2107" s="1"/>
      <c r="D2107" s="1"/>
      <c r="E2107" s="130" t="s">
        <v>21</v>
      </c>
      <c r="F2107" s="131"/>
      <c r="G2107" s="8">
        <v>5.42</v>
      </c>
    </row>
    <row r="2108" spans="1:7" ht="15" customHeight="1">
      <c r="A2108" s="1"/>
      <c r="B2108" s="1"/>
      <c r="C2108" s="1"/>
      <c r="D2108" s="1"/>
      <c r="E2108" s="132" t="s">
        <v>22</v>
      </c>
      <c r="F2108" s="133"/>
      <c r="G2108" s="2">
        <v>6.45</v>
      </c>
    </row>
    <row r="2109" spans="1:7" ht="9.9499999999999993" customHeight="1">
      <c r="A2109" s="1"/>
      <c r="B2109" s="1"/>
      <c r="C2109" s="134" t="s">
        <v>1</v>
      </c>
      <c r="D2109" s="135"/>
      <c r="E2109" s="1"/>
      <c r="F2109" s="1"/>
      <c r="G2109" s="1"/>
    </row>
    <row r="2110" spans="1:7" ht="20.100000000000001" customHeight="1">
      <c r="A2110" s="136" t="s">
        <v>919</v>
      </c>
      <c r="B2110" s="137"/>
      <c r="C2110" s="137"/>
      <c r="D2110" s="137"/>
      <c r="E2110" s="137"/>
      <c r="F2110" s="137"/>
      <c r="G2110" s="137"/>
    </row>
    <row r="2111" spans="1:7" ht="15" customHeight="1">
      <c r="A2111" s="128" t="s">
        <v>24</v>
      </c>
      <c r="B2111" s="129"/>
      <c r="C2111" s="3" t="s">
        <v>4</v>
      </c>
      <c r="D2111" s="3" t="s">
        <v>5</v>
      </c>
      <c r="E2111" s="3" t="s">
        <v>6</v>
      </c>
      <c r="F2111" s="3" t="s">
        <v>7</v>
      </c>
      <c r="G2111" s="3" t="s">
        <v>8</v>
      </c>
    </row>
    <row r="2112" spans="1:7" ht="15" customHeight="1">
      <c r="A2112" s="4" t="s">
        <v>713</v>
      </c>
      <c r="B2112" s="5" t="s">
        <v>714</v>
      </c>
      <c r="C2112" s="4" t="s">
        <v>11</v>
      </c>
      <c r="D2112" s="4" t="s">
        <v>52</v>
      </c>
      <c r="E2112" s="6">
        <v>1</v>
      </c>
      <c r="F2112" s="7">
        <v>3.24</v>
      </c>
      <c r="G2112" s="7">
        <v>3.24</v>
      </c>
    </row>
    <row r="2113" spans="1:7" ht="15" customHeight="1">
      <c r="A2113" s="1"/>
      <c r="B2113" s="1"/>
      <c r="C2113" s="1"/>
      <c r="D2113" s="1"/>
      <c r="E2113" s="130" t="s">
        <v>38</v>
      </c>
      <c r="F2113" s="131"/>
      <c r="G2113" s="8">
        <v>3.24</v>
      </c>
    </row>
    <row r="2114" spans="1:7" ht="15" customHeight="1">
      <c r="A2114" s="128" t="s">
        <v>3</v>
      </c>
      <c r="B2114" s="129"/>
      <c r="C2114" s="3" t="s">
        <v>4</v>
      </c>
      <c r="D2114" s="3" t="s">
        <v>5</v>
      </c>
      <c r="E2114" s="3" t="s">
        <v>6</v>
      </c>
      <c r="F2114" s="3" t="s">
        <v>7</v>
      </c>
      <c r="G2114" s="3" t="s">
        <v>8</v>
      </c>
    </row>
    <row r="2115" spans="1:7" ht="15" customHeight="1">
      <c r="A2115" s="4" t="s">
        <v>607</v>
      </c>
      <c r="B2115" s="5" t="s">
        <v>608</v>
      </c>
      <c r="C2115" s="4" t="s">
        <v>11</v>
      </c>
      <c r="D2115" s="4" t="s">
        <v>12</v>
      </c>
      <c r="E2115" s="6">
        <v>0.25800000000000001</v>
      </c>
      <c r="F2115" s="7">
        <v>17.170000000000002</v>
      </c>
      <c r="G2115" s="7">
        <v>4.4298599999999997</v>
      </c>
    </row>
    <row r="2116" spans="1:7" ht="15" customHeight="1">
      <c r="A2116" s="4" t="s">
        <v>106</v>
      </c>
      <c r="B2116" s="5" t="s">
        <v>107</v>
      </c>
      <c r="C2116" s="4" t="s">
        <v>11</v>
      </c>
      <c r="D2116" s="4" t="s">
        <v>12</v>
      </c>
      <c r="E2116" s="6">
        <v>0.25800000000000001</v>
      </c>
      <c r="F2116" s="7">
        <v>21.79</v>
      </c>
      <c r="G2116" s="7">
        <v>5.6218199999999996</v>
      </c>
    </row>
    <row r="2117" spans="1:7" ht="15" customHeight="1">
      <c r="A2117" s="1"/>
      <c r="B2117" s="1"/>
      <c r="C2117" s="1"/>
      <c r="D2117" s="1"/>
      <c r="E2117" s="130" t="s">
        <v>21</v>
      </c>
      <c r="F2117" s="131"/>
      <c r="G2117" s="8">
        <v>10.050000000000001</v>
      </c>
    </row>
    <row r="2118" spans="1:7" ht="15" customHeight="1">
      <c r="A2118" s="1"/>
      <c r="B2118" s="1"/>
      <c r="C2118" s="1"/>
      <c r="D2118" s="1"/>
      <c r="E2118" s="132" t="s">
        <v>22</v>
      </c>
      <c r="F2118" s="133"/>
      <c r="G2118" s="2">
        <v>13.28</v>
      </c>
    </row>
    <row r="2119" spans="1:7" ht="9.9499999999999993" customHeight="1">
      <c r="A2119" s="1"/>
      <c r="B2119" s="1"/>
      <c r="C2119" s="134" t="s">
        <v>1</v>
      </c>
      <c r="D2119" s="135"/>
      <c r="E2119" s="1"/>
      <c r="F2119" s="1"/>
      <c r="G2119" s="1"/>
    </row>
    <row r="2120" spans="1:7" ht="20.100000000000001" customHeight="1">
      <c r="A2120" s="136" t="s">
        <v>920</v>
      </c>
      <c r="B2120" s="137"/>
      <c r="C2120" s="137"/>
      <c r="D2120" s="137"/>
      <c r="E2120" s="137"/>
      <c r="F2120" s="137"/>
      <c r="G2120" s="137"/>
    </row>
    <row r="2121" spans="1:7" ht="15" customHeight="1">
      <c r="A2121" s="128" t="s">
        <v>24</v>
      </c>
      <c r="B2121" s="129"/>
      <c r="C2121" s="3" t="s">
        <v>4</v>
      </c>
      <c r="D2121" s="3" t="s">
        <v>5</v>
      </c>
      <c r="E2121" s="3" t="s">
        <v>6</v>
      </c>
      <c r="F2121" s="3" t="s">
        <v>7</v>
      </c>
      <c r="G2121" s="3" t="s">
        <v>8</v>
      </c>
    </row>
    <row r="2122" spans="1:7" ht="15" customHeight="1">
      <c r="A2122" s="4" t="s">
        <v>921</v>
      </c>
      <c r="B2122" s="5" t="s">
        <v>922</v>
      </c>
      <c r="C2122" s="4" t="s">
        <v>64</v>
      </c>
      <c r="D2122" s="4" t="s">
        <v>65</v>
      </c>
      <c r="E2122" s="6">
        <v>1</v>
      </c>
      <c r="F2122" s="7">
        <v>12.27</v>
      </c>
      <c r="G2122" s="7">
        <v>12.27</v>
      </c>
    </row>
    <row r="2123" spans="1:7" ht="15" customHeight="1">
      <c r="A2123" s="1"/>
      <c r="B2123" s="1"/>
      <c r="C2123" s="1"/>
      <c r="D2123" s="1"/>
      <c r="E2123" s="130" t="s">
        <v>38</v>
      </c>
      <c r="F2123" s="131"/>
      <c r="G2123" s="8">
        <v>12.27</v>
      </c>
    </row>
    <row r="2124" spans="1:7" ht="15" customHeight="1">
      <c r="A2124" s="128" t="s">
        <v>3</v>
      </c>
      <c r="B2124" s="129"/>
      <c r="C2124" s="3" t="s">
        <v>4</v>
      </c>
      <c r="D2124" s="3" t="s">
        <v>5</v>
      </c>
      <c r="E2124" s="3" t="s">
        <v>6</v>
      </c>
      <c r="F2124" s="3" t="s">
        <v>7</v>
      </c>
      <c r="G2124" s="3" t="s">
        <v>8</v>
      </c>
    </row>
    <row r="2125" spans="1:7" ht="15" customHeight="1">
      <c r="A2125" s="4" t="s">
        <v>106</v>
      </c>
      <c r="B2125" s="5" t="s">
        <v>107</v>
      </c>
      <c r="C2125" s="4" t="s">
        <v>11</v>
      </c>
      <c r="D2125" s="4" t="s">
        <v>12</v>
      </c>
      <c r="E2125" s="6">
        <v>0.14000000000000001</v>
      </c>
      <c r="F2125" s="7">
        <v>21.79</v>
      </c>
      <c r="G2125" s="7">
        <v>3.0506000000000002</v>
      </c>
    </row>
    <row r="2126" spans="1:7" ht="15" customHeight="1">
      <c r="A2126" s="4" t="s">
        <v>607</v>
      </c>
      <c r="B2126" s="5" t="s">
        <v>608</v>
      </c>
      <c r="C2126" s="4" t="s">
        <v>11</v>
      </c>
      <c r="D2126" s="4" t="s">
        <v>12</v>
      </c>
      <c r="E2126" s="6">
        <v>0.14000000000000001</v>
      </c>
      <c r="F2126" s="7">
        <v>17.170000000000002</v>
      </c>
      <c r="G2126" s="7">
        <v>2.4037999999999999</v>
      </c>
    </row>
    <row r="2127" spans="1:7" ht="15" customHeight="1">
      <c r="A2127" s="1"/>
      <c r="B2127" s="1"/>
      <c r="C2127" s="1"/>
      <c r="D2127" s="1"/>
      <c r="E2127" s="130" t="s">
        <v>21</v>
      </c>
      <c r="F2127" s="131"/>
      <c r="G2127" s="8">
        <v>5.45</v>
      </c>
    </row>
    <row r="2128" spans="1:7" ht="15" customHeight="1">
      <c r="A2128" s="1"/>
      <c r="B2128" s="1"/>
      <c r="C2128" s="1"/>
      <c r="D2128" s="1"/>
      <c r="E2128" s="132" t="s">
        <v>22</v>
      </c>
      <c r="F2128" s="133"/>
      <c r="G2128" s="2">
        <v>17.72</v>
      </c>
    </row>
    <row r="2129" spans="1:7" ht="9.9499999999999993" customHeight="1">
      <c r="A2129" s="1"/>
      <c r="B2129" s="1"/>
      <c r="C2129" s="134" t="s">
        <v>1</v>
      </c>
      <c r="D2129" s="135"/>
      <c r="E2129" s="1"/>
      <c r="F2129" s="1"/>
      <c r="G2129" s="1"/>
    </row>
    <row r="2130" spans="1:7" ht="20.100000000000001" customHeight="1">
      <c r="A2130" s="136" t="s">
        <v>923</v>
      </c>
      <c r="B2130" s="137"/>
      <c r="C2130" s="137"/>
      <c r="D2130" s="137"/>
      <c r="E2130" s="137"/>
      <c r="F2130" s="137"/>
      <c r="G2130" s="137"/>
    </row>
    <row r="2131" spans="1:7" ht="15" customHeight="1">
      <c r="A2131" s="128" t="s">
        <v>24</v>
      </c>
      <c r="B2131" s="129"/>
      <c r="C2131" s="3" t="s">
        <v>4</v>
      </c>
      <c r="D2131" s="3" t="s">
        <v>5</v>
      </c>
      <c r="E2131" s="3" t="s">
        <v>6</v>
      </c>
      <c r="F2131" s="3" t="s">
        <v>7</v>
      </c>
      <c r="G2131" s="3" t="s">
        <v>8</v>
      </c>
    </row>
    <row r="2132" spans="1:7" ht="27.95" customHeight="1">
      <c r="A2132" s="4" t="s">
        <v>924</v>
      </c>
      <c r="B2132" s="5" t="s">
        <v>925</v>
      </c>
      <c r="C2132" s="4" t="s">
        <v>11</v>
      </c>
      <c r="D2132" s="4" t="s">
        <v>32</v>
      </c>
      <c r="E2132" s="6">
        <v>1.5</v>
      </c>
      <c r="F2132" s="7">
        <v>12.61</v>
      </c>
      <c r="G2132" s="7">
        <v>18.914999999999999</v>
      </c>
    </row>
    <row r="2133" spans="1:7" ht="15" customHeight="1">
      <c r="A2133" s="1"/>
      <c r="B2133" s="1"/>
      <c r="C2133" s="1"/>
      <c r="D2133" s="1"/>
      <c r="E2133" s="130" t="s">
        <v>38</v>
      </c>
      <c r="F2133" s="131"/>
      <c r="G2133" s="8">
        <v>18.920000000000002</v>
      </c>
    </row>
    <row r="2134" spans="1:7" ht="15" customHeight="1">
      <c r="A2134" s="128" t="s">
        <v>3</v>
      </c>
      <c r="B2134" s="129"/>
      <c r="C2134" s="3" t="s">
        <v>4</v>
      </c>
      <c r="D2134" s="3" t="s">
        <v>5</v>
      </c>
      <c r="E2134" s="3" t="s">
        <v>6</v>
      </c>
      <c r="F2134" s="3" t="s">
        <v>7</v>
      </c>
      <c r="G2134" s="3" t="s">
        <v>8</v>
      </c>
    </row>
    <row r="2135" spans="1:7" ht="15" customHeight="1">
      <c r="A2135" s="4" t="s">
        <v>926</v>
      </c>
      <c r="B2135" s="5" t="s">
        <v>927</v>
      </c>
      <c r="C2135" s="4" t="s">
        <v>11</v>
      </c>
      <c r="D2135" s="4" t="s">
        <v>12</v>
      </c>
      <c r="E2135" s="6">
        <v>8.5000000000000006E-2</v>
      </c>
      <c r="F2135" s="7">
        <v>17.850000000000001</v>
      </c>
      <c r="G2135" s="7">
        <v>1.51725</v>
      </c>
    </row>
    <row r="2136" spans="1:7" ht="15" customHeight="1">
      <c r="A2136" s="4" t="s">
        <v>928</v>
      </c>
      <c r="B2136" s="5" t="s">
        <v>929</v>
      </c>
      <c r="C2136" s="4" t="s">
        <v>11</v>
      </c>
      <c r="D2136" s="4" t="s">
        <v>12</v>
      </c>
      <c r="E2136" s="6">
        <v>0.42199999999999999</v>
      </c>
      <c r="F2136" s="7">
        <v>22.72</v>
      </c>
      <c r="G2136" s="7">
        <v>9.5878399999999999</v>
      </c>
    </row>
    <row r="2137" spans="1:7" ht="15" customHeight="1">
      <c r="A2137" s="1"/>
      <c r="B2137" s="1"/>
      <c r="C2137" s="1"/>
      <c r="D2137" s="1"/>
      <c r="E2137" s="130" t="s">
        <v>21</v>
      </c>
      <c r="F2137" s="131"/>
      <c r="G2137" s="8">
        <v>11.11</v>
      </c>
    </row>
    <row r="2138" spans="1:7" ht="15" customHeight="1">
      <c r="A2138" s="1"/>
      <c r="B2138" s="1"/>
      <c r="C2138" s="1"/>
      <c r="D2138" s="1"/>
      <c r="E2138" s="132" t="s">
        <v>22</v>
      </c>
      <c r="F2138" s="133"/>
      <c r="G2138" s="2">
        <v>30</v>
      </c>
    </row>
    <row r="2139" spans="1:7" ht="9.9499999999999993" customHeight="1">
      <c r="A2139" s="1"/>
      <c r="B2139" s="1"/>
      <c r="C2139" s="134" t="s">
        <v>1</v>
      </c>
      <c r="D2139" s="135"/>
      <c r="E2139" s="1"/>
      <c r="F2139" s="1"/>
      <c r="G2139" s="1"/>
    </row>
    <row r="2140" spans="1:7" ht="20.100000000000001" customHeight="1">
      <c r="A2140" s="136" t="s">
        <v>930</v>
      </c>
      <c r="B2140" s="137"/>
      <c r="C2140" s="137"/>
      <c r="D2140" s="137"/>
      <c r="E2140" s="137"/>
      <c r="F2140" s="137"/>
      <c r="G2140" s="137"/>
    </row>
    <row r="2141" spans="1:7" ht="15" customHeight="1">
      <c r="A2141" s="128" t="s">
        <v>24</v>
      </c>
      <c r="B2141" s="129"/>
      <c r="C2141" s="3" t="s">
        <v>4</v>
      </c>
      <c r="D2141" s="3" t="s">
        <v>5</v>
      </c>
      <c r="E2141" s="3" t="s">
        <v>6</v>
      </c>
      <c r="F2141" s="3" t="s">
        <v>7</v>
      </c>
      <c r="G2141" s="3" t="s">
        <v>8</v>
      </c>
    </row>
    <row r="2142" spans="1:7" ht="20.100000000000001" customHeight="1">
      <c r="A2142" s="4" t="s">
        <v>931</v>
      </c>
      <c r="B2142" s="5" t="s">
        <v>932</v>
      </c>
      <c r="C2142" s="4" t="s">
        <v>11</v>
      </c>
      <c r="D2142" s="4" t="s">
        <v>60</v>
      </c>
      <c r="E2142" s="6">
        <v>1</v>
      </c>
      <c r="F2142" s="7">
        <v>10.89</v>
      </c>
      <c r="G2142" s="7">
        <v>10.89</v>
      </c>
    </row>
    <row r="2143" spans="1:7" ht="15" customHeight="1">
      <c r="A2143" s="1"/>
      <c r="B2143" s="1"/>
      <c r="C2143" s="1"/>
      <c r="D2143" s="1"/>
      <c r="E2143" s="130" t="s">
        <v>38</v>
      </c>
      <c r="F2143" s="131"/>
      <c r="G2143" s="8">
        <v>10.89</v>
      </c>
    </row>
    <row r="2144" spans="1:7" ht="15" customHeight="1">
      <c r="A2144" s="128" t="s">
        <v>3</v>
      </c>
      <c r="B2144" s="129"/>
      <c r="C2144" s="3" t="s">
        <v>4</v>
      </c>
      <c r="D2144" s="3" t="s">
        <v>5</v>
      </c>
      <c r="E2144" s="3" t="s">
        <v>6</v>
      </c>
      <c r="F2144" s="3" t="s">
        <v>7</v>
      </c>
      <c r="G2144" s="3" t="s">
        <v>8</v>
      </c>
    </row>
    <row r="2145" spans="1:7" ht="20.100000000000001" customHeight="1">
      <c r="A2145" s="4" t="s">
        <v>299</v>
      </c>
      <c r="B2145" s="5" t="s">
        <v>300</v>
      </c>
      <c r="C2145" s="4" t="s">
        <v>11</v>
      </c>
      <c r="D2145" s="4" t="s">
        <v>12</v>
      </c>
      <c r="E2145" s="6">
        <v>6.8000000000000005E-2</v>
      </c>
      <c r="F2145" s="7">
        <v>28.28</v>
      </c>
      <c r="G2145" s="7">
        <v>1.9230400000000001</v>
      </c>
    </row>
    <row r="2146" spans="1:7" ht="15" customHeight="1">
      <c r="A2146" s="4" t="s">
        <v>9</v>
      </c>
      <c r="B2146" s="5" t="s">
        <v>10</v>
      </c>
      <c r="C2146" s="4" t="s">
        <v>11</v>
      </c>
      <c r="D2146" s="4" t="s">
        <v>12</v>
      </c>
      <c r="E2146" s="6">
        <v>1.7000000000000001E-2</v>
      </c>
      <c r="F2146" s="7">
        <v>15.24</v>
      </c>
      <c r="G2146" s="7">
        <v>0.25907999999999998</v>
      </c>
    </row>
    <row r="2147" spans="1:7" ht="15" customHeight="1">
      <c r="A2147" s="1"/>
      <c r="B2147" s="1"/>
      <c r="C2147" s="1"/>
      <c r="D2147" s="1"/>
      <c r="E2147" s="130" t="s">
        <v>21</v>
      </c>
      <c r="F2147" s="131"/>
      <c r="G2147" s="8">
        <v>2.1800000000000002</v>
      </c>
    </row>
    <row r="2148" spans="1:7" ht="15" customHeight="1">
      <c r="A2148" s="1"/>
      <c r="B2148" s="1"/>
      <c r="C2148" s="1"/>
      <c r="D2148" s="1"/>
      <c r="E2148" s="132" t="s">
        <v>22</v>
      </c>
      <c r="F2148" s="133"/>
      <c r="G2148" s="2">
        <v>13.07</v>
      </c>
    </row>
    <row r="2149" spans="1:7" ht="9.9499999999999993" customHeight="1">
      <c r="A2149" s="1"/>
      <c r="B2149" s="1"/>
      <c r="C2149" s="134" t="s">
        <v>1</v>
      </c>
      <c r="D2149" s="135"/>
      <c r="E2149" s="1"/>
      <c r="F2149" s="1"/>
      <c r="G2149" s="1"/>
    </row>
    <row r="2150" spans="1:7" ht="20.100000000000001" customHeight="1">
      <c r="A2150" s="136" t="s">
        <v>933</v>
      </c>
      <c r="B2150" s="137"/>
      <c r="C2150" s="137"/>
      <c r="D2150" s="137"/>
      <c r="E2150" s="137"/>
      <c r="F2150" s="137"/>
      <c r="G2150" s="137"/>
    </row>
    <row r="2151" spans="1:7" ht="15" customHeight="1">
      <c r="A2151" s="128" t="s">
        <v>24</v>
      </c>
      <c r="B2151" s="129"/>
      <c r="C2151" s="3" t="s">
        <v>4</v>
      </c>
      <c r="D2151" s="3" t="s">
        <v>5</v>
      </c>
      <c r="E2151" s="3" t="s">
        <v>6</v>
      </c>
      <c r="F2151" s="3" t="s">
        <v>7</v>
      </c>
      <c r="G2151" s="3" t="s">
        <v>8</v>
      </c>
    </row>
    <row r="2152" spans="1:7" ht="15" customHeight="1">
      <c r="A2152" s="4" t="s">
        <v>934</v>
      </c>
      <c r="B2152" s="5" t="s">
        <v>935</v>
      </c>
      <c r="C2152" s="4" t="s">
        <v>11</v>
      </c>
      <c r="D2152" s="4" t="s">
        <v>60</v>
      </c>
      <c r="E2152" s="6">
        <v>1</v>
      </c>
      <c r="F2152" s="7">
        <v>1.18</v>
      </c>
      <c r="G2152" s="7">
        <v>1.18</v>
      </c>
    </row>
    <row r="2153" spans="1:7" ht="15" customHeight="1">
      <c r="A2153" s="1"/>
      <c r="B2153" s="1"/>
      <c r="C2153" s="1"/>
      <c r="D2153" s="1"/>
      <c r="E2153" s="130" t="s">
        <v>38</v>
      </c>
      <c r="F2153" s="131"/>
      <c r="G2153" s="8">
        <v>1.18</v>
      </c>
    </row>
    <row r="2154" spans="1:7" ht="15" customHeight="1">
      <c r="A2154" s="128" t="s">
        <v>3</v>
      </c>
      <c r="B2154" s="129"/>
      <c r="C2154" s="3" t="s">
        <v>4</v>
      </c>
      <c r="D2154" s="3" t="s">
        <v>5</v>
      </c>
      <c r="E2154" s="3" t="s">
        <v>6</v>
      </c>
      <c r="F2154" s="3" t="s">
        <v>7</v>
      </c>
      <c r="G2154" s="3" t="s">
        <v>8</v>
      </c>
    </row>
    <row r="2155" spans="1:7" ht="15" customHeight="1">
      <c r="A2155" s="4" t="s">
        <v>9</v>
      </c>
      <c r="B2155" s="5" t="s">
        <v>10</v>
      </c>
      <c r="C2155" s="4" t="s">
        <v>11</v>
      </c>
      <c r="D2155" s="4" t="s">
        <v>12</v>
      </c>
      <c r="E2155" s="6">
        <v>0.2</v>
      </c>
      <c r="F2155" s="7">
        <v>15.24</v>
      </c>
      <c r="G2155" s="7">
        <v>3.048</v>
      </c>
    </row>
    <row r="2156" spans="1:7" ht="15" customHeight="1">
      <c r="A2156" s="1"/>
      <c r="B2156" s="1"/>
      <c r="C2156" s="1"/>
      <c r="D2156" s="1"/>
      <c r="E2156" s="130" t="s">
        <v>21</v>
      </c>
      <c r="F2156" s="131"/>
      <c r="G2156" s="8">
        <v>3.05</v>
      </c>
    </row>
    <row r="2157" spans="1:7" ht="15" customHeight="1">
      <c r="A2157" s="1"/>
      <c r="B2157" s="1"/>
      <c r="C2157" s="1"/>
      <c r="D2157" s="1"/>
      <c r="E2157" s="132" t="s">
        <v>22</v>
      </c>
      <c r="F2157" s="133"/>
      <c r="G2157" s="2">
        <v>4.2300000000000004</v>
      </c>
    </row>
    <row r="2158" spans="1:7" ht="9.9499999999999993" customHeight="1">
      <c r="A2158" s="1"/>
      <c r="B2158" s="1"/>
      <c r="C2158" s="134" t="s">
        <v>1</v>
      </c>
      <c r="D2158" s="135"/>
      <c r="E2158" s="1"/>
      <c r="F2158" s="1"/>
      <c r="G2158" s="1"/>
    </row>
    <row r="2159" spans="1:7" ht="20.100000000000001" customHeight="1">
      <c r="A2159" s="136" t="s">
        <v>936</v>
      </c>
      <c r="B2159" s="137"/>
      <c r="C2159" s="137"/>
      <c r="D2159" s="137"/>
      <c r="E2159" s="137"/>
      <c r="F2159" s="137"/>
      <c r="G2159" s="137"/>
    </row>
    <row r="2160" spans="1:7" ht="15" customHeight="1">
      <c r="A2160" s="128" t="s">
        <v>24</v>
      </c>
      <c r="B2160" s="129"/>
      <c r="C2160" s="3" t="s">
        <v>4</v>
      </c>
      <c r="D2160" s="3" t="s">
        <v>5</v>
      </c>
      <c r="E2160" s="3" t="s">
        <v>6</v>
      </c>
      <c r="F2160" s="3" t="s">
        <v>7</v>
      </c>
      <c r="G2160" s="3" t="s">
        <v>8</v>
      </c>
    </row>
    <row r="2161" spans="1:7" ht="27.95" customHeight="1">
      <c r="A2161" s="4" t="s">
        <v>937</v>
      </c>
      <c r="B2161" s="5" t="s">
        <v>938</v>
      </c>
      <c r="C2161" s="4" t="s">
        <v>11</v>
      </c>
      <c r="D2161" s="4" t="s">
        <v>27</v>
      </c>
      <c r="E2161" s="6">
        <v>1.0269999999999999</v>
      </c>
      <c r="F2161" s="7">
        <v>6.29</v>
      </c>
      <c r="G2161" s="7">
        <v>6.4598300000000002</v>
      </c>
    </row>
    <row r="2162" spans="1:7" ht="20.100000000000001" customHeight="1">
      <c r="A2162" s="4" t="s">
        <v>769</v>
      </c>
      <c r="B2162" s="5" t="s">
        <v>770</v>
      </c>
      <c r="C2162" s="4" t="s">
        <v>11</v>
      </c>
      <c r="D2162" s="4" t="s">
        <v>52</v>
      </c>
      <c r="E2162" s="6">
        <v>0.01</v>
      </c>
      <c r="F2162" s="7">
        <v>2.62</v>
      </c>
      <c r="G2162" s="7">
        <v>2.6200000000000001E-2</v>
      </c>
    </row>
    <row r="2163" spans="1:7" ht="15" customHeight="1">
      <c r="A2163" s="1"/>
      <c r="B2163" s="1"/>
      <c r="C2163" s="1"/>
      <c r="D2163" s="1"/>
      <c r="E2163" s="130" t="s">
        <v>38</v>
      </c>
      <c r="F2163" s="131"/>
      <c r="G2163" s="8">
        <v>6.49</v>
      </c>
    </row>
    <row r="2164" spans="1:7" ht="15" customHeight="1">
      <c r="A2164" s="128" t="s">
        <v>3</v>
      </c>
      <c r="B2164" s="129"/>
      <c r="C2164" s="3" t="s">
        <v>4</v>
      </c>
      <c r="D2164" s="3" t="s">
        <v>5</v>
      </c>
      <c r="E2164" s="3" t="s">
        <v>6</v>
      </c>
      <c r="F2164" s="3" t="s">
        <v>7</v>
      </c>
      <c r="G2164" s="3" t="s">
        <v>8</v>
      </c>
    </row>
    <row r="2165" spans="1:7" ht="15" customHeight="1">
      <c r="A2165" s="4" t="s">
        <v>607</v>
      </c>
      <c r="B2165" s="5" t="s">
        <v>608</v>
      </c>
      <c r="C2165" s="4" t="s">
        <v>11</v>
      </c>
      <c r="D2165" s="4" t="s">
        <v>12</v>
      </c>
      <c r="E2165" s="6">
        <v>8.9999999999999993E-3</v>
      </c>
      <c r="F2165" s="7">
        <v>17.170000000000002</v>
      </c>
      <c r="G2165" s="7">
        <v>0.15453</v>
      </c>
    </row>
    <row r="2166" spans="1:7" ht="15" customHeight="1">
      <c r="A2166" s="4" t="s">
        <v>106</v>
      </c>
      <c r="B2166" s="5" t="s">
        <v>107</v>
      </c>
      <c r="C2166" s="4" t="s">
        <v>11</v>
      </c>
      <c r="D2166" s="4" t="s">
        <v>12</v>
      </c>
      <c r="E2166" s="6">
        <v>8.9999999999999993E-3</v>
      </c>
      <c r="F2166" s="7">
        <v>21.79</v>
      </c>
      <c r="G2166" s="7">
        <v>0.19611000000000001</v>
      </c>
    </row>
    <row r="2167" spans="1:7" ht="15" customHeight="1">
      <c r="A2167" s="1"/>
      <c r="B2167" s="1"/>
      <c r="C2167" s="1"/>
      <c r="D2167" s="1"/>
      <c r="E2167" s="130" t="s">
        <v>21</v>
      </c>
      <c r="F2167" s="131"/>
      <c r="G2167" s="8">
        <v>0.35</v>
      </c>
    </row>
    <row r="2168" spans="1:7" ht="15" customHeight="1">
      <c r="A2168" s="1"/>
      <c r="B2168" s="1"/>
      <c r="C2168" s="1"/>
      <c r="D2168" s="1"/>
      <c r="E2168" s="132" t="s">
        <v>22</v>
      </c>
      <c r="F2168" s="133"/>
      <c r="G2168" s="2">
        <v>6.81</v>
      </c>
    </row>
    <row r="2169" spans="1:7" ht="9.9499999999999993" customHeight="1">
      <c r="A2169" s="1"/>
      <c r="B2169" s="1"/>
      <c r="C2169" s="134" t="s">
        <v>1</v>
      </c>
      <c r="D2169" s="135"/>
      <c r="E2169" s="1"/>
      <c r="F2169" s="1"/>
      <c r="G2169" s="1"/>
    </row>
    <row r="2170" spans="1:7" ht="20.100000000000001" customHeight="1">
      <c r="A2170" s="136" t="s">
        <v>939</v>
      </c>
      <c r="B2170" s="137"/>
      <c r="C2170" s="137"/>
      <c r="D2170" s="137"/>
      <c r="E2170" s="137"/>
      <c r="F2170" s="137"/>
      <c r="G2170" s="137"/>
    </row>
    <row r="2171" spans="1:7" ht="15" customHeight="1">
      <c r="A2171" s="128" t="s">
        <v>24</v>
      </c>
      <c r="B2171" s="129"/>
      <c r="C2171" s="3" t="s">
        <v>4</v>
      </c>
      <c r="D2171" s="3" t="s">
        <v>5</v>
      </c>
      <c r="E2171" s="3" t="s">
        <v>6</v>
      </c>
      <c r="F2171" s="3" t="s">
        <v>7</v>
      </c>
      <c r="G2171" s="3" t="s">
        <v>8</v>
      </c>
    </row>
    <row r="2172" spans="1:7" ht="20.100000000000001" customHeight="1">
      <c r="A2172" s="4" t="s">
        <v>940</v>
      </c>
      <c r="B2172" s="5" t="s">
        <v>941</v>
      </c>
      <c r="C2172" s="4" t="s">
        <v>11</v>
      </c>
      <c r="D2172" s="4" t="s">
        <v>27</v>
      </c>
      <c r="E2172" s="6">
        <v>1.1000000000000001</v>
      </c>
      <c r="F2172" s="7">
        <v>2.0699999999999998</v>
      </c>
      <c r="G2172" s="7">
        <v>2.2770000000000001</v>
      </c>
    </row>
    <row r="2173" spans="1:7" ht="15" customHeight="1">
      <c r="A2173" s="1"/>
      <c r="B2173" s="1"/>
      <c r="C2173" s="1"/>
      <c r="D2173" s="1"/>
      <c r="E2173" s="130" t="s">
        <v>38</v>
      </c>
      <c r="F2173" s="131"/>
      <c r="G2173" s="8">
        <v>2.2799999999999998</v>
      </c>
    </row>
    <row r="2174" spans="1:7" ht="15" customHeight="1">
      <c r="A2174" s="128" t="s">
        <v>3</v>
      </c>
      <c r="B2174" s="129"/>
      <c r="C2174" s="3" t="s">
        <v>4</v>
      </c>
      <c r="D2174" s="3" t="s">
        <v>5</v>
      </c>
      <c r="E2174" s="3" t="s">
        <v>6</v>
      </c>
      <c r="F2174" s="3" t="s">
        <v>7</v>
      </c>
      <c r="G2174" s="3" t="s">
        <v>8</v>
      </c>
    </row>
    <row r="2175" spans="1:7" ht="15" customHeight="1">
      <c r="A2175" s="4" t="s">
        <v>607</v>
      </c>
      <c r="B2175" s="5" t="s">
        <v>608</v>
      </c>
      <c r="C2175" s="4" t="s">
        <v>11</v>
      </c>
      <c r="D2175" s="4" t="s">
        <v>12</v>
      </c>
      <c r="E2175" s="6">
        <v>7.0000000000000007E-2</v>
      </c>
      <c r="F2175" s="7">
        <v>17.170000000000002</v>
      </c>
      <c r="G2175" s="7">
        <v>1.2019</v>
      </c>
    </row>
    <row r="2176" spans="1:7" ht="15" customHeight="1">
      <c r="A2176" s="4" t="s">
        <v>106</v>
      </c>
      <c r="B2176" s="5" t="s">
        <v>107</v>
      </c>
      <c r="C2176" s="4" t="s">
        <v>11</v>
      </c>
      <c r="D2176" s="4" t="s">
        <v>12</v>
      </c>
      <c r="E2176" s="6">
        <v>7.0000000000000007E-2</v>
      </c>
      <c r="F2176" s="7">
        <v>21.79</v>
      </c>
      <c r="G2176" s="7">
        <v>1.5253000000000001</v>
      </c>
    </row>
    <row r="2177" spans="1:7" ht="36" customHeight="1">
      <c r="A2177" s="4" t="s">
        <v>692</v>
      </c>
      <c r="B2177" s="5" t="s">
        <v>693</v>
      </c>
      <c r="C2177" s="4" t="s">
        <v>11</v>
      </c>
      <c r="D2177" s="4" t="s">
        <v>27</v>
      </c>
      <c r="E2177" s="6">
        <v>1</v>
      </c>
      <c r="F2177" s="7">
        <v>2.35</v>
      </c>
      <c r="G2177" s="7">
        <v>2.35</v>
      </c>
    </row>
    <row r="2178" spans="1:7" ht="15" customHeight="1">
      <c r="A2178" s="1"/>
      <c r="B2178" s="1"/>
      <c r="C2178" s="1"/>
      <c r="D2178" s="1"/>
      <c r="E2178" s="130" t="s">
        <v>21</v>
      </c>
      <c r="F2178" s="131"/>
      <c r="G2178" s="8">
        <v>5.08</v>
      </c>
    </row>
    <row r="2179" spans="1:7" ht="15" customHeight="1">
      <c r="A2179" s="1"/>
      <c r="B2179" s="1"/>
      <c r="C2179" s="1"/>
      <c r="D2179" s="1"/>
      <c r="E2179" s="132" t="s">
        <v>22</v>
      </c>
      <c r="F2179" s="133"/>
      <c r="G2179" s="2">
        <v>7.34</v>
      </c>
    </row>
    <row r="2180" spans="1:7" ht="9.9499999999999993" customHeight="1">
      <c r="A2180" s="1"/>
      <c r="B2180" s="1"/>
      <c r="C2180" s="134" t="s">
        <v>1</v>
      </c>
      <c r="D2180" s="135"/>
      <c r="E2180" s="1"/>
      <c r="F2180" s="1"/>
      <c r="G2180" s="1"/>
    </row>
    <row r="2181" spans="1:7" ht="20.100000000000001" customHeight="1">
      <c r="A2181" s="136" t="s">
        <v>942</v>
      </c>
      <c r="B2181" s="137"/>
      <c r="C2181" s="137"/>
      <c r="D2181" s="137"/>
      <c r="E2181" s="137"/>
      <c r="F2181" s="137"/>
      <c r="G2181" s="137"/>
    </row>
    <row r="2182" spans="1:7" ht="15" customHeight="1">
      <c r="A2182" s="128" t="s">
        <v>24</v>
      </c>
      <c r="B2182" s="129"/>
      <c r="C2182" s="3" t="s">
        <v>4</v>
      </c>
      <c r="D2182" s="3" t="s">
        <v>5</v>
      </c>
      <c r="E2182" s="3" t="s">
        <v>6</v>
      </c>
      <c r="F2182" s="3" t="s">
        <v>7</v>
      </c>
      <c r="G2182" s="3" t="s">
        <v>8</v>
      </c>
    </row>
    <row r="2183" spans="1:7" ht="15" customHeight="1">
      <c r="A2183" s="4" t="s">
        <v>704</v>
      </c>
      <c r="B2183" s="5" t="s">
        <v>705</v>
      </c>
      <c r="C2183" s="4" t="s">
        <v>11</v>
      </c>
      <c r="D2183" s="4" t="s">
        <v>52</v>
      </c>
      <c r="E2183" s="6">
        <v>1</v>
      </c>
      <c r="F2183" s="7">
        <v>0.75</v>
      </c>
      <c r="G2183" s="7">
        <v>0.75</v>
      </c>
    </row>
    <row r="2184" spans="1:7" ht="15" customHeight="1">
      <c r="A2184" s="4" t="s">
        <v>943</v>
      </c>
      <c r="B2184" s="5" t="s">
        <v>944</v>
      </c>
      <c r="C2184" s="4" t="s">
        <v>11</v>
      </c>
      <c r="D2184" s="4" t="s">
        <v>52</v>
      </c>
      <c r="E2184" s="6">
        <v>3.4299999999999997E-2</v>
      </c>
      <c r="F2184" s="7">
        <v>18.78</v>
      </c>
      <c r="G2184" s="7">
        <v>0.644154</v>
      </c>
    </row>
    <row r="2185" spans="1:7" ht="15" customHeight="1">
      <c r="A2185" s="1"/>
      <c r="B2185" s="1"/>
      <c r="C2185" s="1"/>
      <c r="D2185" s="1"/>
      <c r="E2185" s="130" t="s">
        <v>38</v>
      </c>
      <c r="F2185" s="131"/>
      <c r="G2185" s="8">
        <v>1.39</v>
      </c>
    </row>
    <row r="2186" spans="1:7" ht="15" customHeight="1">
      <c r="A2186" s="128" t="s">
        <v>3</v>
      </c>
      <c r="B2186" s="129"/>
      <c r="C2186" s="3" t="s">
        <v>4</v>
      </c>
      <c r="D2186" s="3" t="s">
        <v>5</v>
      </c>
      <c r="E2186" s="3" t="s">
        <v>6</v>
      </c>
      <c r="F2186" s="3" t="s">
        <v>7</v>
      </c>
      <c r="G2186" s="3" t="s">
        <v>8</v>
      </c>
    </row>
    <row r="2187" spans="1:7" ht="15" customHeight="1">
      <c r="A2187" s="4" t="s">
        <v>607</v>
      </c>
      <c r="B2187" s="5" t="s">
        <v>608</v>
      </c>
      <c r="C2187" s="4" t="s">
        <v>11</v>
      </c>
      <c r="D2187" s="4" t="s">
        <v>12</v>
      </c>
      <c r="E2187" s="6">
        <v>7.7899999999999997E-2</v>
      </c>
      <c r="F2187" s="7">
        <v>17.170000000000002</v>
      </c>
      <c r="G2187" s="7">
        <v>1.3375429999999999</v>
      </c>
    </row>
    <row r="2188" spans="1:7" ht="15" customHeight="1">
      <c r="A2188" s="4" t="s">
        <v>106</v>
      </c>
      <c r="B2188" s="5" t="s">
        <v>107</v>
      </c>
      <c r="C2188" s="4" t="s">
        <v>11</v>
      </c>
      <c r="D2188" s="4" t="s">
        <v>12</v>
      </c>
      <c r="E2188" s="6">
        <v>7.7899999999999997E-2</v>
      </c>
      <c r="F2188" s="7">
        <v>21.79</v>
      </c>
      <c r="G2188" s="7">
        <v>1.697441</v>
      </c>
    </row>
    <row r="2189" spans="1:7" ht="15" customHeight="1">
      <c r="A2189" s="1"/>
      <c r="B2189" s="1"/>
      <c r="C2189" s="1"/>
      <c r="D2189" s="1"/>
      <c r="E2189" s="130" t="s">
        <v>21</v>
      </c>
      <c r="F2189" s="131"/>
      <c r="G2189" s="8">
        <v>3.04</v>
      </c>
    </row>
    <row r="2190" spans="1:7" ht="15" customHeight="1">
      <c r="A2190" s="1"/>
      <c r="B2190" s="1"/>
      <c r="C2190" s="1"/>
      <c r="D2190" s="1"/>
      <c r="E2190" s="132" t="s">
        <v>22</v>
      </c>
      <c r="F2190" s="133"/>
      <c r="G2190" s="2">
        <v>4.41</v>
      </c>
    </row>
    <row r="2191" spans="1:7" ht="9.9499999999999993" customHeight="1">
      <c r="A2191" s="1"/>
      <c r="B2191" s="1"/>
      <c r="C2191" s="134" t="s">
        <v>1</v>
      </c>
      <c r="D2191" s="135"/>
      <c r="E2191" s="1"/>
      <c r="F2191" s="1"/>
      <c r="G2191" s="1"/>
    </row>
    <row r="2192" spans="1:7" ht="20.100000000000001" customHeight="1">
      <c r="A2192" s="136" t="s">
        <v>945</v>
      </c>
      <c r="B2192" s="137"/>
      <c r="C2192" s="137"/>
      <c r="D2192" s="137"/>
      <c r="E2192" s="137"/>
      <c r="F2192" s="137"/>
      <c r="G2192" s="137"/>
    </row>
    <row r="2193" spans="1:7" ht="15" customHeight="1">
      <c r="A2193" s="128" t="s">
        <v>24</v>
      </c>
      <c r="B2193" s="129"/>
      <c r="C2193" s="3" t="s">
        <v>4</v>
      </c>
      <c r="D2193" s="3" t="s">
        <v>5</v>
      </c>
      <c r="E2193" s="3" t="s">
        <v>6</v>
      </c>
      <c r="F2193" s="3" t="s">
        <v>7</v>
      </c>
      <c r="G2193" s="3" t="s">
        <v>8</v>
      </c>
    </row>
    <row r="2194" spans="1:7" ht="20.100000000000001" customHeight="1">
      <c r="A2194" s="4" t="s">
        <v>946</v>
      </c>
      <c r="B2194" s="5" t="s">
        <v>947</v>
      </c>
      <c r="C2194" s="4" t="s">
        <v>11</v>
      </c>
      <c r="D2194" s="4" t="s">
        <v>52</v>
      </c>
      <c r="E2194" s="6">
        <v>1</v>
      </c>
      <c r="F2194" s="7">
        <v>1.59</v>
      </c>
      <c r="G2194" s="7">
        <v>1.59</v>
      </c>
    </row>
    <row r="2195" spans="1:7" ht="15" customHeight="1">
      <c r="A2195" s="1"/>
      <c r="B2195" s="1"/>
      <c r="C2195" s="1"/>
      <c r="D2195" s="1"/>
      <c r="E2195" s="130" t="s">
        <v>38</v>
      </c>
      <c r="F2195" s="131"/>
      <c r="G2195" s="8">
        <v>1.59</v>
      </c>
    </row>
    <row r="2196" spans="1:7" ht="15" customHeight="1">
      <c r="A2196" s="128" t="s">
        <v>3</v>
      </c>
      <c r="B2196" s="129"/>
      <c r="C2196" s="3" t="s">
        <v>4</v>
      </c>
      <c r="D2196" s="3" t="s">
        <v>5</v>
      </c>
      <c r="E2196" s="3" t="s">
        <v>6</v>
      </c>
      <c r="F2196" s="3" t="s">
        <v>7</v>
      </c>
      <c r="G2196" s="3" t="s">
        <v>8</v>
      </c>
    </row>
    <row r="2197" spans="1:7" ht="15" customHeight="1">
      <c r="A2197" s="4" t="s">
        <v>607</v>
      </c>
      <c r="B2197" s="5" t="s">
        <v>608</v>
      </c>
      <c r="C2197" s="4" t="s">
        <v>11</v>
      </c>
      <c r="D2197" s="4" t="s">
        <v>12</v>
      </c>
      <c r="E2197" s="6">
        <v>0.16</v>
      </c>
      <c r="F2197" s="7">
        <v>17.170000000000002</v>
      </c>
      <c r="G2197" s="7">
        <v>2.7471999999999999</v>
      </c>
    </row>
    <row r="2198" spans="1:7" ht="15" customHeight="1">
      <c r="A2198" s="4" t="s">
        <v>106</v>
      </c>
      <c r="B2198" s="5" t="s">
        <v>107</v>
      </c>
      <c r="C2198" s="4" t="s">
        <v>11</v>
      </c>
      <c r="D2198" s="4" t="s">
        <v>12</v>
      </c>
      <c r="E2198" s="6">
        <v>0.16</v>
      </c>
      <c r="F2198" s="7">
        <v>21.79</v>
      </c>
      <c r="G2198" s="7">
        <v>3.4864000000000002</v>
      </c>
    </row>
    <row r="2199" spans="1:7" ht="15" customHeight="1">
      <c r="A2199" s="1"/>
      <c r="B2199" s="1"/>
      <c r="C2199" s="1"/>
      <c r="D2199" s="1"/>
      <c r="E2199" s="130" t="s">
        <v>21</v>
      </c>
      <c r="F2199" s="131"/>
      <c r="G2199" s="8">
        <v>6.24</v>
      </c>
    </row>
    <row r="2200" spans="1:7" ht="15" customHeight="1">
      <c r="A2200" s="1"/>
      <c r="B2200" s="1"/>
      <c r="C2200" s="1"/>
      <c r="D2200" s="1"/>
      <c r="E2200" s="132" t="s">
        <v>22</v>
      </c>
      <c r="F2200" s="133"/>
      <c r="G2200" s="2">
        <v>7.81</v>
      </c>
    </row>
    <row r="2201" spans="1:7" ht="9.9499999999999993" customHeight="1">
      <c r="A2201" s="1"/>
      <c r="B2201" s="1"/>
      <c r="C2201" s="134" t="s">
        <v>1</v>
      </c>
      <c r="D2201" s="135"/>
      <c r="E2201" s="1"/>
      <c r="F2201" s="1"/>
      <c r="G2201" s="1"/>
    </row>
    <row r="2202" spans="1:7" ht="20.100000000000001" customHeight="1">
      <c r="A2202" s="136" t="s">
        <v>948</v>
      </c>
      <c r="B2202" s="137"/>
      <c r="C2202" s="137"/>
      <c r="D2202" s="137"/>
      <c r="E2202" s="137"/>
      <c r="F2202" s="137"/>
      <c r="G2202" s="137"/>
    </row>
    <row r="2203" spans="1:7" ht="15" customHeight="1">
      <c r="A2203" s="128" t="s">
        <v>24</v>
      </c>
      <c r="B2203" s="129"/>
      <c r="C2203" s="3" t="s">
        <v>4</v>
      </c>
      <c r="D2203" s="3" t="s">
        <v>5</v>
      </c>
      <c r="E2203" s="3" t="s">
        <v>6</v>
      </c>
      <c r="F2203" s="3" t="s">
        <v>7</v>
      </c>
      <c r="G2203" s="3" t="s">
        <v>8</v>
      </c>
    </row>
    <row r="2204" spans="1:7" ht="20.100000000000001" customHeight="1">
      <c r="A2204" s="4" t="s">
        <v>949</v>
      </c>
      <c r="B2204" s="5" t="s">
        <v>950</v>
      </c>
      <c r="C2204" s="4" t="s">
        <v>11</v>
      </c>
      <c r="D2204" s="4" t="s">
        <v>52</v>
      </c>
      <c r="E2204" s="6">
        <v>1</v>
      </c>
      <c r="F2204" s="7">
        <v>52.74</v>
      </c>
      <c r="G2204" s="7">
        <v>52.74</v>
      </c>
    </row>
    <row r="2205" spans="1:7" ht="15" customHeight="1">
      <c r="A2205" s="1"/>
      <c r="B2205" s="1"/>
      <c r="C2205" s="1"/>
      <c r="D2205" s="1"/>
      <c r="E2205" s="130" t="s">
        <v>38</v>
      </c>
      <c r="F2205" s="131"/>
      <c r="G2205" s="8">
        <v>52.74</v>
      </c>
    </row>
    <row r="2206" spans="1:7" ht="15" customHeight="1">
      <c r="A2206" s="128" t="s">
        <v>3</v>
      </c>
      <c r="B2206" s="129"/>
      <c r="C2206" s="3" t="s">
        <v>4</v>
      </c>
      <c r="D2206" s="3" t="s">
        <v>5</v>
      </c>
      <c r="E2206" s="3" t="s">
        <v>6</v>
      </c>
      <c r="F2206" s="3" t="s">
        <v>7</v>
      </c>
      <c r="G2206" s="3" t="s">
        <v>8</v>
      </c>
    </row>
    <row r="2207" spans="1:7" ht="15" customHeight="1">
      <c r="A2207" s="4" t="s">
        <v>106</v>
      </c>
      <c r="B2207" s="5" t="s">
        <v>107</v>
      </c>
      <c r="C2207" s="4" t="s">
        <v>11</v>
      </c>
      <c r="D2207" s="4" t="s">
        <v>12</v>
      </c>
      <c r="E2207" s="6">
        <v>0.15</v>
      </c>
      <c r="F2207" s="7">
        <v>21.79</v>
      </c>
      <c r="G2207" s="7">
        <v>3.2685</v>
      </c>
    </row>
    <row r="2208" spans="1:7" ht="15" customHeight="1">
      <c r="A2208" s="1"/>
      <c r="B2208" s="1"/>
      <c r="C2208" s="1"/>
      <c r="D2208" s="1"/>
      <c r="E2208" s="130" t="s">
        <v>21</v>
      </c>
      <c r="F2208" s="131"/>
      <c r="G2208" s="8">
        <v>3.27</v>
      </c>
    </row>
    <row r="2209" spans="1:7" ht="15" customHeight="1">
      <c r="A2209" s="1"/>
      <c r="B2209" s="1"/>
      <c r="C2209" s="1"/>
      <c r="D2209" s="1"/>
      <c r="E2209" s="132" t="s">
        <v>22</v>
      </c>
      <c r="F2209" s="133"/>
      <c r="G2209" s="2">
        <v>56</v>
      </c>
    </row>
    <row r="2210" spans="1:7" ht="9.9499999999999993" customHeight="1">
      <c r="A2210" s="1"/>
      <c r="B2210" s="1"/>
      <c r="C2210" s="134" t="s">
        <v>1</v>
      </c>
      <c r="D2210" s="135"/>
      <c r="E2210" s="1"/>
      <c r="F2210" s="1"/>
      <c r="G2210" s="1"/>
    </row>
    <row r="2211" spans="1:7" ht="20.100000000000001" customHeight="1">
      <c r="A2211" s="136" t="s">
        <v>951</v>
      </c>
      <c r="B2211" s="137"/>
      <c r="C2211" s="137"/>
      <c r="D2211" s="137"/>
      <c r="E2211" s="137"/>
      <c r="F2211" s="137"/>
      <c r="G2211" s="137"/>
    </row>
    <row r="2212" spans="1:7" ht="15" customHeight="1">
      <c r="A2212" s="128" t="s">
        <v>24</v>
      </c>
      <c r="B2212" s="129"/>
      <c r="C2212" s="3" t="s">
        <v>4</v>
      </c>
      <c r="D2212" s="3" t="s">
        <v>5</v>
      </c>
      <c r="E2212" s="3" t="s">
        <v>6</v>
      </c>
      <c r="F2212" s="3" t="s">
        <v>7</v>
      </c>
      <c r="G2212" s="3" t="s">
        <v>8</v>
      </c>
    </row>
    <row r="2213" spans="1:7" ht="20.100000000000001" customHeight="1">
      <c r="A2213" s="4" t="s">
        <v>952</v>
      </c>
      <c r="B2213" s="5" t="s">
        <v>953</v>
      </c>
      <c r="C2213" s="4" t="s">
        <v>11</v>
      </c>
      <c r="D2213" s="4" t="s">
        <v>27</v>
      </c>
      <c r="E2213" s="6">
        <v>1.0210999999999999</v>
      </c>
      <c r="F2213" s="7">
        <v>28.34</v>
      </c>
      <c r="G2213" s="7">
        <v>28.937974000000001</v>
      </c>
    </row>
    <row r="2214" spans="1:7" ht="36" customHeight="1">
      <c r="A2214" s="4" t="s">
        <v>954</v>
      </c>
      <c r="B2214" s="5" t="s">
        <v>955</v>
      </c>
      <c r="C2214" s="4" t="s">
        <v>11</v>
      </c>
      <c r="D2214" s="4" t="s">
        <v>27</v>
      </c>
      <c r="E2214" s="6">
        <v>1.0210999999999999</v>
      </c>
      <c r="F2214" s="7">
        <v>15.91</v>
      </c>
      <c r="G2214" s="7">
        <v>16.245701</v>
      </c>
    </row>
    <row r="2215" spans="1:7" ht="15" customHeight="1">
      <c r="A2215" s="1"/>
      <c r="B2215" s="1"/>
      <c r="C2215" s="1"/>
      <c r="D2215" s="1"/>
      <c r="E2215" s="130" t="s">
        <v>38</v>
      </c>
      <c r="F2215" s="131"/>
      <c r="G2215" s="8">
        <v>45.19</v>
      </c>
    </row>
    <row r="2216" spans="1:7" ht="15" customHeight="1">
      <c r="A2216" s="128" t="s">
        <v>3</v>
      </c>
      <c r="B2216" s="129"/>
      <c r="C2216" s="3" t="s">
        <v>4</v>
      </c>
      <c r="D2216" s="3" t="s">
        <v>5</v>
      </c>
      <c r="E2216" s="3" t="s">
        <v>6</v>
      </c>
      <c r="F2216" s="3" t="s">
        <v>7</v>
      </c>
      <c r="G2216" s="3" t="s">
        <v>8</v>
      </c>
    </row>
    <row r="2217" spans="1:7" ht="20.100000000000001" customHeight="1">
      <c r="A2217" s="4" t="s">
        <v>483</v>
      </c>
      <c r="B2217" s="5" t="s">
        <v>484</v>
      </c>
      <c r="C2217" s="4" t="s">
        <v>11</v>
      </c>
      <c r="D2217" s="4" t="s">
        <v>12</v>
      </c>
      <c r="E2217" s="6">
        <v>7.0999999999999994E-2</v>
      </c>
      <c r="F2217" s="7">
        <v>16.71</v>
      </c>
      <c r="G2217" s="7">
        <v>1.18641</v>
      </c>
    </row>
    <row r="2218" spans="1:7" ht="20.100000000000001" customHeight="1">
      <c r="A2218" s="4" t="s">
        <v>461</v>
      </c>
      <c r="B2218" s="5" t="s">
        <v>462</v>
      </c>
      <c r="C2218" s="4" t="s">
        <v>11</v>
      </c>
      <c r="D2218" s="4" t="s">
        <v>12</v>
      </c>
      <c r="E2218" s="6">
        <v>7.0999999999999994E-2</v>
      </c>
      <c r="F2218" s="7">
        <v>21.18</v>
      </c>
      <c r="G2218" s="7">
        <v>1.5037799999999999</v>
      </c>
    </row>
    <row r="2219" spans="1:7" ht="15" customHeight="1">
      <c r="A2219" s="1"/>
      <c r="B2219" s="1"/>
      <c r="C2219" s="1"/>
      <c r="D2219" s="1"/>
      <c r="E2219" s="130" t="s">
        <v>21</v>
      </c>
      <c r="F2219" s="131"/>
      <c r="G2219" s="8">
        <v>2.69</v>
      </c>
    </row>
    <row r="2220" spans="1:7" ht="15" customHeight="1">
      <c r="A2220" s="1"/>
      <c r="B2220" s="1"/>
      <c r="C2220" s="1"/>
      <c r="D2220" s="1"/>
      <c r="E2220" s="132" t="s">
        <v>22</v>
      </c>
      <c r="F2220" s="133"/>
      <c r="G2220" s="2">
        <v>47.85</v>
      </c>
    </row>
    <row r="2221" spans="1:7" ht="9.9499999999999993" customHeight="1">
      <c r="A2221" s="1"/>
      <c r="B2221" s="1"/>
      <c r="C2221" s="134" t="s">
        <v>1</v>
      </c>
      <c r="D2221" s="135"/>
      <c r="E2221" s="1"/>
      <c r="F2221" s="1"/>
      <c r="G2221" s="1"/>
    </row>
    <row r="2222" spans="1:7" ht="20.100000000000001" customHeight="1">
      <c r="A2222" s="136" t="s">
        <v>956</v>
      </c>
      <c r="B2222" s="137"/>
      <c r="C2222" s="137"/>
      <c r="D2222" s="137"/>
      <c r="E2222" s="137"/>
      <c r="F2222" s="137"/>
      <c r="G2222" s="137"/>
    </row>
    <row r="2223" spans="1:7" ht="15" customHeight="1">
      <c r="A2223" s="128" t="s">
        <v>24</v>
      </c>
      <c r="B2223" s="129"/>
      <c r="C2223" s="3" t="s">
        <v>4</v>
      </c>
      <c r="D2223" s="3" t="s">
        <v>5</v>
      </c>
      <c r="E2223" s="3" t="s">
        <v>6</v>
      </c>
      <c r="F2223" s="3" t="s">
        <v>7</v>
      </c>
      <c r="G2223" s="3" t="s">
        <v>8</v>
      </c>
    </row>
    <row r="2224" spans="1:7" ht="20.100000000000001" customHeight="1">
      <c r="A2224" s="4" t="s">
        <v>957</v>
      </c>
      <c r="B2224" s="5" t="s">
        <v>958</v>
      </c>
      <c r="C2224" s="4" t="s">
        <v>11</v>
      </c>
      <c r="D2224" s="4" t="s">
        <v>27</v>
      </c>
      <c r="E2224" s="6">
        <v>1.0210999999999999</v>
      </c>
      <c r="F2224" s="7">
        <v>35.25</v>
      </c>
      <c r="G2224" s="7">
        <v>35.993774999999999</v>
      </c>
    </row>
    <row r="2225" spans="1:7" ht="36" customHeight="1">
      <c r="A2225" s="4" t="s">
        <v>959</v>
      </c>
      <c r="B2225" s="5" t="s">
        <v>960</v>
      </c>
      <c r="C2225" s="4" t="s">
        <v>11</v>
      </c>
      <c r="D2225" s="4" t="s">
        <v>27</v>
      </c>
      <c r="E2225" s="6">
        <v>1.0210999999999999</v>
      </c>
      <c r="F2225" s="7">
        <v>19.010000000000002</v>
      </c>
      <c r="G2225" s="7">
        <v>19.411110999999998</v>
      </c>
    </row>
    <row r="2226" spans="1:7" ht="15" customHeight="1">
      <c r="A2226" s="1"/>
      <c r="B2226" s="1"/>
      <c r="C2226" s="1"/>
      <c r="D2226" s="1"/>
      <c r="E2226" s="130" t="s">
        <v>38</v>
      </c>
      <c r="F2226" s="131"/>
      <c r="G2226" s="8">
        <v>55.4</v>
      </c>
    </row>
    <row r="2227" spans="1:7" ht="15" customHeight="1">
      <c r="A2227" s="128" t="s">
        <v>3</v>
      </c>
      <c r="B2227" s="129"/>
      <c r="C2227" s="3" t="s">
        <v>4</v>
      </c>
      <c r="D2227" s="3" t="s">
        <v>5</v>
      </c>
      <c r="E2227" s="3" t="s">
        <v>6</v>
      </c>
      <c r="F2227" s="3" t="s">
        <v>7</v>
      </c>
      <c r="G2227" s="3" t="s">
        <v>8</v>
      </c>
    </row>
    <row r="2228" spans="1:7" ht="20.100000000000001" customHeight="1">
      <c r="A2228" s="4" t="s">
        <v>483</v>
      </c>
      <c r="B2228" s="5" t="s">
        <v>484</v>
      </c>
      <c r="C2228" s="4" t="s">
        <v>11</v>
      </c>
      <c r="D2228" s="4" t="s">
        <v>12</v>
      </c>
      <c r="E2228" s="6">
        <v>7.4999999999999997E-2</v>
      </c>
      <c r="F2228" s="7">
        <v>16.71</v>
      </c>
      <c r="G2228" s="7">
        <v>1.25325</v>
      </c>
    </row>
    <row r="2229" spans="1:7" ht="20.100000000000001" customHeight="1">
      <c r="A2229" s="4" t="s">
        <v>461</v>
      </c>
      <c r="B2229" s="5" t="s">
        <v>462</v>
      </c>
      <c r="C2229" s="4" t="s">
        <v>11</v>
      </c>
      <c r="D2229" s="4" t="s">
        <v>12</v>
      </c>
      <c r="E2229" s="6">
        <v>7.4999999999999997E-2</v>
      </c>
      <c r="F2229" s="7">
        <v>21.18</v>
      </c>
      <c r="G2229" s="7">
        <v>1.5885</v>
      </c>
    </row>
    <row r="2230" spans="1:7" ht="15" customHeight="1">
      <c r="A2230" s="1"/>
      <c r="B2230" s="1"/>
      <c r="C2230" s="1"/>
      <c r="D2230" s="1"/>
      <c r="E2230" s="130" t="s">
        <v>21</v>
      </c>
      <c r="F2230" s="131"/>
      <c r="G2230" s="8">
        <v>2.84</v>
      </c>
    </row>
    <row r="2231" spans="1:7" ht="15" customHeight="1">
      <c r="A2231" s="1"/>
      <c r="B2231" s="1"/>
      <c r="C2231" s="1"/>
      <c r="D2231" s="1"/>
      <c r="E2231" s="132" t="s">
        <v>22</v>
      </c>
      <c r="F2231" s="133"/>
      <c r="G2231" s="2">
        <v>58.23</v>
      </c>
    </row>
    <row r="2232" spans="1:7" ht="9.9499999999999993" customHeight="1">
      <c r="A2232" s="1"/>
      <c r="B2232" s="1"/>
      <c r="C2232" s="134" t="s">
        <v>1</v>
      </c>
      <c r="D2232" s="135"/>
      <c r="E2232" s="1"/>
      <c r="F2232" s="1"/>
      <c r="G2232" s="1"/>
    </row>
    <row r="2233" spans="1:7" ht="20.100000000000001" customHeight="1">
      <c r="A2233" s="136" t="s">
        <v>961</v>
      </c>
      <c r="B2233" s="137"/>
      <c r="C2233" s="137"/>
      <c r="D2233" s="137"/>
      <c r="E2233" s="137"/>
      <c r="F2233" s="137"/>
      <c r="G2233" s="137"/>
    </row>
    <row r="2234" spans="1:7" ht="15" customHeight="1">
      <c r="A2234" s="128" t="s">
        <v>962</v>
      </c>
      <c r="B2234" s="129"/>
      <c r="C2234" s="3" t="s">
        <v>4</v>
      </c>
      <c r="D2234" s="3" t="s">
        <v>5</v>
      </c>
      <c r="E2234" s="3" t="s">
        <v>6</v>
      </c>
      <c r="F2234" s="3" t="s">
        <v>7</v>
      </c>
      <c r="G2234" s="3" t="s">
        <v>8</v>
      </c>
    </row>
    <row r="2235" spans="1:7" ht="15" customHeight="1">
      <c r="A2235" s="4" t="s">
        <v>963</v>
      </c>
      <c r="B2235" s="5" t="s">
        <v>964</v>
      </c>
      <c r="C2235" s="4" t="s">
        <v>11</v>
      </c>
      <c r="D2235" s="4" t="s">
        <v>12</v>
      </c>
      <c r="E2235" s="6">
        <v>1</v>
      </c>
      <c r="F2235" s="7">
        <v>3.67</v>
      </c>
      <c r="G2235" s="7">
        <v>3.67</v>
      </c>
    </row>
    <row r="2236" spans="1:7" ht="15" customHeight="1">
      <c r="A2236" s="4" t="s">
        <v>965</v>
      </c>
      <c r="B2236" s="5" t="s">
        <v>966</v>
      </c>
      <c r="C2236" s="4" t="s">
        <v>11</v>
      </c>
      <c r="D2236" s="4" t="s">
        <v>12</v>
      </c>
      <c r="E2236" s="6">
        <v>1</v>
      </c>
      <c r="F2236" s="7">
        <v>0.68</v>
      </c>
      <c r="G2236" s="7">
        <v>0.68</v>
      </c>
    </row>
    <row r="2237" spans="1:7" ht="15" customHeight="1">
      <c r="A2237" s="4" t="s">
        <v>967</v>
      </c>
      <c r="B2237" s="5" t="s">
        <v>968</v>
      </c>
      <c r="C2237" s="4" t="s">
        <v>11</v>
      </c>
      <c r="D2237" s="4" t="s">
        <v>12</v>
      </c>
      <c r="E2237" s="6">
        <v>1</v>
      </c>
      <c r="F2237" s="7">
        <v>0.35</v>
      </c>
      <c r="G2237" s="7">
        <v>0.35</v>
      </c>
    </row>
    <row r="2238" spans="1:7" ht="15" customHeight="1">
      <c r="A2238" s="4" t="s">
        <v>969</v>
      </c>
      <c r="B2238" s="5" t="s">
        <v>970</v>
      </c>
      <c r="C2238" s="4" t="s">
        <v>11</v>
      </c>
      <c r="D2238" s="4" t="s">
        <v>12</v>
      </c>
      <c r="E2238" s="6">
        <v>1</v>
      </c>
      <c r="F2238" s="7">
        <v>7.0000000000000007E-2</v>
      </c>
      <c r="G2238" s="7">
        <v>7.0000000000000007E-2</v>
      </c>
    </row>
    <row r="2239" spans="1:7" ht="15" customHeight="1">
      <c r="A2239" s="1"/>
      <c r="B2239" s="1"/>
      <c r="C2239" s="1"/>
      <c r="D2239" s="1"/>
      <c r="E2239" s="130" t="s">
        <v>971</v>
      </c>
      <c r="F2239" s="131"/>
      <c r="G2239" s="8">
        <v>4.7699999999999996</v>
      </c>
    </row>
    <row r="2240" spans="1:7" ht="15" customHeight="1">
      <c r="A2240" s="128" t="s">
        <v>145</v>
      </c>
      <c r="B2240" s="129"/>
      <c r="C2240" s="3" t="s">
        <v>4</v>
      </c>
      <c r="D2240" s="3" t="s">
        <v>5</v>
      </c>
      <c r="E2240" s="3" t="s">
        <v>6</v>
      </c>
      <c r="F2240" s="3" t="s">
        <v>7</v>
      </c>
      <c r="G2240" s="3" t="s">
        <v>8</v>
      </c>
    </row>
    <row r="2241" spans="1:7" ht="15" customHeight="1">
      <c r="A2241" s="4" t="s">
        <v>972</v>
      </c>
      <c r="B2241" s="5" t="s">
        <v>973</v>
      </c>
      <c r="C2241" s="4" t="s">
        <v>11</v>
      </c>
      <c r="D2241" s="4" t="s">
        <v>12</v>
      </c>
      <c r="E2241" s="6">
        <v>1</v>
      </c>
      <c r="F2241" s="7">
        <v>10.74</v>
      </c>
      <c r="G2241" s="7">
        <v>10.74</v>
      </c>
    </row>
    <row r="2242" spans="1:7" ht="15" customHeight="1">
      <c r="A2242" s="1"/>
      <c r="B2242" s="1"/>
      <c r="C2242" s="1"/>
      <c r="D2242" s="1"/>
      <c r="E2242" s="130" t="s">
        <v>149</v>
      </c>
      <c r="F2242" s="131"/>
      <c r="G2242" s="8">
        <v>10.74</v>
      </c>
    </row>
    <row r="2243" spans="1:7" ht="15" customHeight="1">
      <c r="A2243" s="128" t="s">
        <v>24</v>
      </c>
      <c r="B2243" s="129"/>
      <c r="C2243" s="3" t="s">
        <v>4</v>
      </c>
      <c r="D2243" s="3" t="s">
        <v>5</v>
      </c>
      <c r="E2243" s="3" t="s">
        <v>6</v>
      </c>
      <c r="F2243" s="3" t="s">
        <v>7</v>
      </c>
      <c r="G2243" s="3" t="s">
        <v>8</v>
      </c>
    </row>
    <row r="2244" spans="1:7" ht="20.100000000000001" customHeight="1">
      <c r="A2244" s="4" t="s">
        <v>974</v>
      </c>
      <c r="B2244" s="5" t="s">
        <v>975</v>
      </c>
      <c r="C2244" s="4" t="s">
        <v>11</v>
      </c>
      <c r="D2244" s="4" t="s">
        <v>12</v>
      </c>
      <c r="E2244" s="6">
        <v>1</v>
      </c>
      <c r="F2244" s="7">
        <v>0.24</v>
      </c>
      <c r="G2244" s="7">
        <v>0.24</v>
      </c>
    </row>
    <row r="2245" spans="1:7" ht="20.100000000000001" customHeight="1">
      <c r="A2245" s="4" t="s">
        <v>976</v>
      </c>
      <c r="B2245" s="5" t="s">
        <v>977</v>
      </c>
      <c r="C2245" s="4" t="s">
        <v>11</v>
      </c>
      <c r="D2245" s="4" t="s">
        <v>12</v>
      </c>
      <c r="E2245" s="6">
        <v>1</v>
      </c>
      <c r="F2245" s="7">
        <v>0.83</v>
      </c>
      <c r="G2245" s="7">
        <v>0.83</v>
      </c>
    </row>
    <row r="2246" spans="1:7" ht="15" customHeight="1">
      <c r="A2246" s="1"/>
      <c r="B2246" s="1"/>
      <c r="C2246" s="1"/>
      <c r="D2246" s="1"/>
      <c r="E2246" s="130" t="s">
        <v>38</v>
      </c>
      <c r="F2246" s="131"/>
      <c r="G2246" s="8">
        <v>1.07</v>
      </c>
    </row>
    <row r="2247" spans="1:7" ht="15" customHeight="1">
      <c r="A2247" s="128" t="s">
        <v>3</v>
      </c>
      <c r="B2247" s="129"/>
      <c r="C2247" s="3" t="s">
        <v>4</v>
      </c>
      <c r="D2247" s="3" t="s">
        <v>5</v>
      </c>
      <c r="E2247" s="3" t="s">
        <v>6</v>
      </c>
      <c r="F2247" s="3" t="s">
        <v>7</v>
      </c>
      <c r="G2247" s="3" t="s">
        <v>8</v>
      </c>
    </row>
    <row r="2248" spans="1:7" ht="27.95" customHeight="1">
      <c r="A2248" s="4" t="s">
        <v>978</v>
      </c>
      <c r="B2248" s="5" t="s">
        <v>979</v>
      </c>
      <c r="C2248" s="4" t="s">
        <v>11</v>
      </c>
      <c r="D2248" s="4" t="s">
        <v>12</v>
      </c>
      <c r="E2248" s="6">
        <v>1</v>
      </c>
      <c r="F2248" s="7">
        <v>0.13</v>
      </c>
      <c r="G2248" s="7">
        <v>0.13</v>
      </c>
    </row>
    <row r="2249" spans="1:7" ht="15" customHeight="1">
      <c r="A2249" s="1"/>
      <c r="B2249" s="1"/>
      <c r="C2249" s="1"/>
      <c r="D2249" s="1"/>
      <c r="E2249" s="130" t="s">
        <v>21</v>
      </c>
      <c r="F2249" s="131"/>
      <c r="G2249" s="8">
        <v>0.13</v>
      </c>
    </row>
    <row r="2250" spans="1:7" ht="15" customHeight="1">
      <c r="A2250" s="1"/>
      <c r="B2250" s="1"/>
      <c r="C2250" s="1"/>
      <c r="D2250" s="1"/>
      <c r="E2250" s="132" t="s">
        <v>22</v>
      </c>
      <c r="F2250" s="133"/>
      <c r="G2250" s="2">
        <v>16.71</v>
      </c>
    </row>
    <row r="2251" spans="1:7" ht="9.9499999999999993" customHeight="1">
      <c r="A2251" s="1"/>
      <c r="B2251" s="1"/>
      <c r="C2251" s="134" t="s">
        <v>1</v>
      </c>
      <c r="D2251" s="135"/>
      <c r="E2251" s="1"/>
      <c r="F2251" s="1"/>
      <c r="G2251" s="1"/>
    </row>
    <row r="2252" spans="1:7" ht="20.100000000000001" customHeight="1">
      <c r="A2252" s="136" t="s">
        <v>980</v>
      </c>
      <c r="B2252" s="137"/>
      <c r="C2252" s="137"/>
      <c r="D2252" s="137"/>
      <c r="E2252" s="137"/>
      <c r="F2252" s="137"/>
      <c r="G2252" s="137"/>
    </row>
    <row r="2253" spans="1:7" ht="15" customHeight="1">
      <c r="A2253" s="128" t="s">
        <v>962</v>
      </c>
      <c r="B2253" s="129"/>
      <c r="C2253" s="3" t="s">
        <v>4</v>
      </c>
      <c r="D2253" s="3" t="s">
        <v>5</v>
      </c>
      <c r="E2253" s="3" t="s">
        <v>6</v>
      </c>
      <c r="F2253" s="3" t="s">
        <v>7</v>
      </c>
      <c r="G2253" s="3" t="s">
        <v>8</v>
      </c>
    </row>
    <row r="2254" spans="1:7" ht="15" customHeight="1">
      <c r="A2254" s="4" t="s">
        <v>963</v>
      </c>
      <c r="B2254" s="5" t="s">
        <v>964</v>
      </c>
      <c r="C2254" s="4" t="s">
        <v>11</v>
      </c>
      <c r="D2254" s="4" t="s">
        <v>12</v>
      </c>
      <c r="E2254" s="6">
        <v>1</v>
      </c>
      <c r="F2254" s="7">
        <v>3.67</v>
      </c>
      <c r="G2254" s="7">
        <v>3.67</v>
      </c>
    </row>
    <row r="2255" spans="1:7" ht="15" customHeight="1">
      <c r="A2255" s="4" t="s">
        <v>965</v>
      </c>
      <c r="B2255" s="5" t="s">
        <v>966</v>
      </c>
      <c r="C2255" s="4" t="s">
        <v>11</v>
      </c>
      <c r="D2255" s="4" t="s">
        <v>12</v>
      </c>
      <c r="E2255" s="6">
        <v>1</v>
      </c>
      <c r="F2255" s="7">
        <v>0.68</v>
      </c>
      <c r="G2255" s="7">
        <v>0.68</v>
      </c>
    </row>
    <row r="2256" spans="1:7" ht="15" customHeight="1">
      <c r="A2256" s="4" t="s">
        <v>967</v>
      </c>
      <c r="B2256" s="5" t="s">
        <v>968</v>
      </c>
      <c r="C2256" s="4" t="s">
        <v>11</v>
      </c>
      <c r="D2256" s="4" t="s">
        <v>12</v>
      </c>
      <c r="E2256" s="6">
        <v>1</v>
      </c>
      <c r="F2256" s="7">
        <v>0.35</v>
      </c>
      <c r="G2256" s="7">
        <v>0.35</v>
      </c>
    </row>
    <row r="2257" spans="1:7" ht="15" customHeight="1">
      <c r="A2257" s="4" t="s">
        <v>969</v>
      </c>
      <c r="B2257" s="5" t="s">
        <v>970</v>
      </c>
      <c r="C2257" s="4" t="s">
        <v>11</v>
      </c>
      <c r="D2257" s="4" t="s">
        <v>12</v>
      </c>
      <c r="E2257" s="6">
        <v>1</v>
      </c>
      <c r="F2257" s="7">
        <v>7.0000000000000007E-2</v>
      </c>
      <c r="G2257" s="7">
        <v>7.0000000000000007E-2</v>
      </c>
    </row>
    <row r="2258" spans="1:7" ht="15" customHeight="1">
      <c r="A2258" s="1"/>
      <c r="B2258" s="1"/>
      <c r="C2258" s="1"/>
      <c r="D2258" s="1"/>
      <c r="E2258" s="130" t="s">
        <v>971</v>
      </c>
      <c r="F2258" s="131"/>
      <c r="G2258" s="8">
        <v>4.7699999999999996</v>
      </c>
    </row>
    <row r="2259" spans="1:7" ht="15" customHeight="1">
      <c r="A2259" s="128" t="s">
        <v>145</v>
      </c>
      <c r="B2259" s="129"/>
      <c r="C2259" s="3" t="s">
        <v>4</v>
      </c>
      <c r="D2259" s="3" t="s">
        <v>5</v>
      </c>
      <c r="E2259" s="3" t="s">
        <v>6</v>
      </c>
      <c r="F2259" s="3" t="s">
        <v>7</v>
      </c>
      <c r="G2259" s="3" t="s">
        <v>8</v>
      </c>
    </row>
    <row r="2260" spans="1:7" ht="15" customHeight="1">
      <c r="A2260" s="4" t="s">
        <v>981</v>
      </c>
      <c r="B2260" s="5" t="s">
        <v>982</v>
      </c>
      <c r="C2260" s="4" t="s">
        <v>11</v>
      </c>
      <c r="D2260" s="4" t="s">
        <v>12</v>
      </c>
      <c r="E2260" s="6">
        <v>1</v>
      </c>
      <c r="F2260" s="7">
        <v>15.16</v>
      </c>
      <c r="G2260" s="7">
        <v>15.16</v>
      </c>
    </row>
    <row r="2261" spans="1:7" ht="15" customHeight="1">
      <c r="A2261" s="1"/>
      <c r="B2261" s="1"/>
      <c r="C2261" s="1"/>
      <c r="D2261" s="1"/>
      <c r="E2261" s="130" t="s">
        <v>149</v>
      </c>
      <c r="F2261" s="131"/>
      <c r="G2261" s="8">
        <v>15.16</v>
      </c>
    </row>
    <row r="2262" spans="1:7" ht="15" customHeight="1">
      <c r="A2262" s="128" t="s">
        <v>24</v>
      </c>
      <c r="B2262" s="129"/>
      <c r="C2262" s="3" t="s">
        <v>4</v>
      </c>
      <c r="D2262" s="3" t="s">
        <v>5</v>
      </c>
      <c r="E2262" s="3" t="s">
        <v>6</v>
      </c>
      <c r="F2262" s="3" t="s">
        <v>7</v>
      </c>
      <c r="G2262" s="3" t="s">
        <v>8</v>
      </c>
    </row>
    <row r="2263" spans="1:7" ht="20.100000000000001" customHeight="1">
      <c r="A2263" s="4" t="s">
        <v>974</v>
      </c>
      <c r="B2263" s="5" t="s">
        <v>975</v>
      </c>
      <c r="C2263" s="4" t="s">
        <v>11</v>
      </c>
      <c r="D2263" s="4" t="s">
        <v>12</v>
      </c>
      <c r="E2263" s="6">
        <v>1</v>
      </c>
      <c r="F2263" s="7">
        <v>0.24</v>
      </c>
      <c r="G2263" s="7">
        <v>0.24</v>
      </c>
    </row>
    <row r="2264" spans="1:7" ht="20.100000000000001" customHeight="1">
      <c r="A2264" s="4" t="s">
        <v>976</v>
      </c>
      <c r="B2264" s="5" t="s">
        <v>977</v>
      </c>
      <c r="C2264" s="4" t="s">
        <v>11</v>
      </c>
      <c r="D2264" s="4" t="s">
        <v>12</v>
      </c>
      <c r="E2264" s="6">
        <v>1</v>
      </c>
      <c r="F2264" s="7">
        <v>0.83</v>
      </c>
      <c r="G2264" s="7">
        <v>0.83</v>
      </c>
    </row>
    <row r="2265" spans="1:7" ht="15" customHeight="1">
      <c r="A2265" s="1"/>
      <c r="B2265" s="1"/>
      <c r="C2265" s="1"/>
      <c r="D2265" s="1"/>
      <c r="E2265" s="130" t="s">
        <v>38</v>
      </c>
      <c r="F2265" s="131"/>
      <c r="G2265" s="8">
        <v>1.07</v>
      </c>
    </row>
    <row r="2266" spans="1:7" ht="15" customHeight="1">
      <c r="A2266" s="128" t="s">
        <v>3</v>
      </c>
      <c r="B2266" s="129"/>
      <c r="C2266" s="3" t="s">
        <v>4</v>
      </c>
      <c r="D2266" s="3" t="s">
        <v>5</v>
      </c>
      <c r="E2266" s="3" t="s">
        <v>6</v>
      </c>
      <c r="F2266" s="3" t="s">
        <v>7</v>
      </c>
      <c r="G2266" s="3" t="s">
        <v>8</v>
      </c>
    </row>
    <row r="2267" spans="1:7" ht="20.100000000000001" customHeight="1">
      <c r="A2267" s="4" t="s">
        <v>983</v>
      </c>
      <c r="B2267" s="5" t="s">
        <v>984</v>
      </c>
      <c r="C2267" s="4" t="s">
        <v>11</v>
      </c>
      <c r="D2267" s="4" t="s">
        <v>12</v>
      </c>
      <c r="E2267" s="6">
        <v>1</v>
      </c>
      <c r="F2267" s="7">
        <v>0.18</v>
      </c>
      <c r="G2267" s="7">
        <v>0.18</v>
      </c>
    </row>
    <row r="2268" spans="1:7" ht="15" customHeight="1">
      <c r="A2268" s="1"/>
      <c r="B2268" s="1"/>
      <c r="C2268" s="1"/>
      <c r="D2268" s="1"/>
      <c r="E2268" s="130" t="s">
        <v>21</v>
      </c>
      <c r="F2268" s="131"/>
      <c r="G2268" s="8">
        <v>0.18</v>
      </c>
    </row>
    <row r="2269" spans="1:7" ht="15" customHeight="1">
      <c r="A2269" s="1"/>
      <c r="B2269" s="1"/>
      <c r="C2269" s="1"/>
      <c r="D2269" s="1"/>
      <c r="E2269" s="132" t="s">
        <v>22</v>
      </c>
      <c r="F2269" s="133"/>
      <c r="G2269" s="2">
        <v>21.18</v>
      </c>
    </row>
    <row r="2270" spans="1:7" ht="9.9499999999999993" customHeight="1">
      <c r="A2270" s="1"/>
      <c r="B2270" s="1"/>
      <c r="C2270" s="134" t="s">
        <v>1</v>
      </c>
      <c r="D2270" s="135"/>
      <c r="E2270" s="1"/>
      <c r="F2270" s="1"/>
      <c r="G2270" s="1"/>
    </row>
    <row r="2271" spans="1:7" ht="20.100000000000001" customHeight="1">
      <c r="A2271" s="136" t="s">
        <v>985</v>
      </c>
      <c r="B2271" s="137"/>
      <c r="C2271" s="137"/>
      <c r="D2271" s="137"/>
      <c r="E2271" s="137"/>
      <c r="F2271" s="137"/>
      <c r="G2271" s="137"/>
    </row>
    <row r="2272" spans="1:7" ht="15" customHeight="1">
      <c r="A2272" s="128" t="s">
        <v>3</v>
      </c>
      <c r="B2272" s="129"/>
      <c r="C2272" s="3" t="s">
        <v>4</v>
      </c>
      <c r="D2272" s="3" t="s">
        <v>5</v>
      </c>
      <c r="E2272" s="3" t="s">
        <v>6</v>
      </c>
      <c r="F2272" s="3" t="s">
        <v>7</v>
      </c>
      <c r="G2272" s="3" t="s">
        <v>8</v>
      </c>
    </row>
    <row r="2273" spans="1:7" ht="20.100000000000001" customHeight="1">
      <c r="A2273" s="4" t="s">
        <v>483</v>
      </c>
      <c r="B2273" s="5" t="s">
        <v>484</v>
      </c>
      <c r="C2273" s="4" t="s">
        <v>11</v>
      </c>
      <c r="D2273" s="4" t="s">
        <v>12</v>
      </c>
      <c r="E2273" s="6">
        <v>2.2700000000000001E-2</v>
      </c>
      <c r="F2273" s="7">
        <v>16.71</v>
      </c>
      <c r="G2273" s="7">
        <v>0.37931700000000002</v>
      </c>
    </row>
    <row r="2274" spans="1:7" ht="20.100000000000001" customHeight="1">
      <c r="A2274" s="4" t="s">
        <v>461</v>
      </c>
      <c r="B2274" s="5" t="s">
        <v>462</v>
      </c>
      <c r="C2274" s="4" t="s">
        <v>11</v>
      </c>
      <c r="D2274" s="4" t="s">
        <v>12</v>
      </c>
      <c r="E2274" s="6">
        <v>0.16209999999999999</v>
      </c>
      <c r="F2274" s="7">
        <v>21.18</v>
      </c>
      <c r="G2274" s="7">
        <v>3.4332780000000001</v>
      </c>
    </row>
    <row r="2275" spans="1:7" ht="15" customHeight="1">
      <c r="A2275" s="1"/>
      <c r="B2275" s="1"/>
      <c r="C2275" s="1"/>
      <c r="D2275" s="1"/>
      <c r="E2275" s="130" t="s">
        <v>21</v>
      </c>
      <c r="F2275" s="131"/>
      <c r="G2275" s="8">
        <v>3.81</v>
      </c>
    </row>
    <row r="2276" spans="1:7" ht="15" customHeight="1">
      <c r="A2276" s="1"/>
      <c r="B2276" s="1"/>
      <c r="C2276" s="1"/>
      <c r="D2276" s="1"/>
      <c r="E2276" s="132" t="s">
        <v>22</v>
      </c>
      <c r="F2276" s="133"/>
      <c r="G2276" s="2">
        <v>3.8</v>
      </c>
    </row>
    <row r="2277" spans="1:7" ht="9.9499999999999993" customHeight="1">
      <c r="A2277" s="1"/>
      <c r="B2277" s="1"/>
      <c r="C2277" s="134" t="s">
        <v>1</v>
      </c>
      <c r="D2277" s="135"/>
      <c r="E2277" s="1"/>
      <c r="F2277" s="1"/>
      <c r="G2277" s="1"/>
    </row>
    <row r="2278" spans="1:7" ht="20.100000000000001" customHeight="1">
      <c r="A2278" s="136" t="s">
        <v>986</v>
      </c>
      <c r="B2278" s="137"/>
      <c r="C2278" s="137"/>
      <c r="D2278" s="137"/>
      <c r="E2278" s="137"/>
      <c r="F2278" s="137"/>
      <c r="G2278" s="137"/>
    </row>
    <row r="2279" spans="1:7" ht="9.9499999999999993" customHeight="1">
      <c r="A2279" s="138"/>
      <c r="B2279" s="138"/>
      <c r="C2279" s="138"/>
      <c r="D2279" s="138"/>
      <c r="E2279" s="138"/>
      <c r="F2279" s="138"/>
      <c r="G2279" s="138"/>
    </row>
    <row r="2280" spans="1:7" ht="15" customHeight="1">
      <c r="A2280" s="1"/>
      <c r="B2280" s="1"/>
      <c r="C2280" s="1"/>
      <c r="D2280" s="1"/>
      <c r="E2280" s="132" t="s">
        <v>22</v>
      </c>
      <c r="F2280" s="133"/>
      <c r="G2280" s="9">
        <v>70.819999999999993</v>
      </c>
    </row>
    <row r="2281" spans="1:7" ht="9.9499999999999993" customHeight="1">
      <c r="A2281" s="1"/>
      <c r="B2281" s="1"/>
      <c r="C2281" s="134" t="s">
        <v>1</v>
      </c>
      <c r="D2281" s="135"/>
      <c r="E2281" s="1"/>
      <c r="F2281" s="1"/>
      <c r="G2281" s="1"/>
    </row>
    <row r="2282" spans="1:7" ht="20.100000000000001" customHeight="1">
      <c r="A2282" s="136" t="s">
        <v>987</v>
      </c>
      <c r="B2282" s="137"/>
      <c r="C2282" s="137"/>
      <c r="D2282" s="137"/>
      <c r="E2282" s="137"/>
      <c r="F2282" s="137"/>
      <c r="G2282" s="137"/>
    </row>
    <row r="2283" spans="1:7" ht="9.9499999999999993" customHeight="1">
      <c r="A2283" s="138"/>
      <c r="B2283" s="138"/>
      <c r="C2283" s="138"/>
      <c r="D2283" s="138"/>
      <c r="E2283" s="138"/>
      <c r="F2283" s="138"/>
      <c r="G2283" s="138"/>
    </row>
    <row r="2284" spans="1:7" ht="15" customHeight="1">
      <c r="A2284" s="1"/>
      <c r="B2284" s="1"/>
      <c r="C2284" s="1"/>
      <c r="D2284" s="1"/>
      <c r="E2284" s="132" t="s">
        <v>22</v>
      </c>
      <c r="F2284" s="133"/>
      <c r="G2284" s="9">
        <v>91.67</v>
      </c>
    </row>
    <row r="2285" spans="1:7" ht="9.9499999999999993" customHeight="1">
      <c r="A2285" s="1"/>
      <c r="B2285" s="1"/>
      <c r="C2285" s="134" t="s">
        <v>1</v>
      </c>
      <c r="D2285" s="135"/>
      <c r="E2285" s="1"/>
      <c r="F2285" s="1"/>
      <c r="G2285" s="1"/>
    </row>
    <row r="2286" spans="1:7" ht="20.100000000000001" customHeight="1">
      <c r="A2286" s="136" t="s">
        <v>988</v>
      </c>
      <c r="B2286" s="137"/>
      <c r="C2286" s="137"/>
      <c r="D2286" s="137"/>
      <c r="E2286" s="137"/>
      <c r="F2286" s="137"/>
      <c r="G2286" s="137"/>
    </row>
    <row r="2287" spans="1:7" ht="9.9499999999999993" customHeight="1">
      <c r="A2287" s="138"/>
      <c r="B2287" s="138"/>
      <c r="C2287" s="138"/>
      <c r="D2287" s="138"/>
      <c r="E2287" s="138"/>
      <c r="F2287" s="138"/>
      <c r="G2287" s="138"/>
    </row>
    <row r="2288" spans="1:7" ht="15" customHeight="1">
      <c r="A2288" s="1"/>
      <c r="B2288" s="1"/>
      <c r="C2288" s="1"/>
      <c r="D2288" s="1"/>
      <c r="E2288" s="132" t="s">
        <v>22</v>
      </c>
      <c r="F2288" s="133"/>
      <c r="G2288" s="9">
        <v>42.39</v>
      </c>
    </row>
    <row r="2289" spans="1:7" ht="9.9499999999999993" customHeight="1">
      <c r="A2289" s="1"/>
      <c r="B2289" s="1"/>
      <c r="C2289" s="134" t="s">
        <v>1</v>
      </c>
      <c r="D2289" s="135"/>
      <c r="E2289" s="1"/>
      <c r="F2289" s="1"/>
      <c r="G2289" s="1"/>
    </row>
    <row r="2290" spans="1:7" ht="20.100000000000001" customHeight="1">
      <c r="A2290" s="136" t="s">
        <v>989</v>
      </c>
      <c r="B2290" s="137"/>
      <c r="C2290" s="137"/>
      <c r="D2290" s="137"/>
      <c r="E2290" s="137"/>
      <c r="F2290" s="137"/>
      <c r="G2290" s="137"/>
    </row>
    <row r="2291" spans="1:7" ht="9.9499999999999993" customHeight="1">
      <c r="A2291" s="138"/>
      <c r="B2291" s="138"/>
      <c r="C2291" s="138"/>
      <c r="D2291" s="138"/>
      <c r="E2291" s="138"/>
      <c r="F2291" s="138"/>
      <c r="G2291" s="138"/>
    </row>
    <row r="2292" spans="1:7" ht="15" customHeight="1">
      <c r="A2292" s="1"/>
      <c r="B2292" s="1"/>
      <c r="C2292" s="1"/>
      <c r="D2292" s="1"/>
      <c r="E2292" s="132" t="s">
        <v>22</v>
      </c>
      <c r="F2292" s="133"/>
      <c r="G2292" s="9">
        <v>20.16</v>
      </c>
    </row>
    <row r="2293" spans="1:7" ht="9.9499999999999993" customHeight="1">
      <c r="A2293" s="1"/>
      <c r="B2293" s="1"/>
      <c r="C2293" s="134" t="s">
        <v>1</v>
      </c>
      <c r="D2293" s="135"/>
      <c r="E2293" s="1"/>
      <c r="F2293" s="1"/>
      <c r="G2293" s="1"/>
    </row>
    <row r="2294" spans="1:7" ht="20.100000000000001" customHeight="1">
      <c r="A2294" s="136" t="s">
        <v>990</v>
      </c>
      <c r="B2294" s="137"/>
      <c r="C2294" s="137"/>
      <c r="D2294" s="137"/>
      <c r="E2294" s="137"/>
      <c r="F2294" s="137"/>
      <c r="G2294" s="137"/>
    </row>
    <row r="2295" spans="1:7" ht="9.9499999999999993" customHeight="1">
      <c r="A2295" s="138"/>
      <c r="B2295" s="138"/>
      <c r="C2295" s="138"/>
      <c r="D2295" s="138"/>
      <c r="E2295" s="138"/>
      <c r="F2295" s="138"/>
      <c r="G2295" s="138"/>
    </row>
    <row r="2296" spans="1:7" ht="15" customHeight="1">
      <c r="A2296" s="1"/>
      <c r="B2296" s="1"/>
      <c r="C2296" s="1"/>
      <c r="D2296" s="1"/>
      <c r="E2296" s="132" t="s">
        <v>22</v>
      </c>
      <c r="F2296" s="133"/>
      <c r="G2296" s="9">
        <v>111.3</v>
      </c>
    </row>
    <row r="2297" spans="1:7" ht="9.9499999999999993" customHeight="1">
      <c r="A2297" s="1"/>
      <c r="B2297" s="1"/>
      <c r="C2297" s="134" t="s">
        <v>1</v>
      </c>
      <c r="D2297" s="135"/>
      <c r="E2297" s="1"/>
      <c r="F2297" s="1"/>
      <c r="G2297" s="1"/>
    </row>
    <row r="2298" spans="1:7" ht="20.100000000000001" customHeight="1">
      <c r="A2298" s="136" t="s">
        <v>991</v>
      </c>
      <c r="B2298" s="137"/>
      <c r="C2298" s="137"/>
      <c r="D2298" s="137"/>
      <c r="E2298" s="137"/>
      <c r="F2298" s="137"/>
      <c r="G2298" s="137"/>
    </row>
    <row r="2299" spans="1:7" ht="9.9499999999999993" customHeight="1">
      <c r="A2299" s="138"/>
      <c r="B2299" s="138"/>
      <c r="C2299" s="138"/>
      <c r="D2299" s="138"/>
      <c r="E2299" s="138"/>
      <c r="F2299" s="138"/>
      <c r="G2299" s="138"/>
    </row>
    <row r="2300" spans="1:7" ht="15" customHeight="1">
      <c r="A2300" s="1"/>
      <c r="B2300" s="1"/>
      <c r="C2300" s="1"/>
      <c r="D2300" s="1"/>
      <c r="E2300" s="132" t="s">
        <v>22</v>
      </c>
      <c r="F2300" s="133"/>
      <c r="G2300" s="9">
        <v>50</v>
      </c>
    </row>
    <row r="2301" spans="1:7" ht="9.9499999999999993" customHeight="1">
      <c r="A2301" s="1"/>
      <c r="B2301" s="1"/>
      <c r="C2301" s="134" t="s">
        <v>1</v>
      </c>
      <c r="D2301" s="135"/>
      <c r="E2301" s="1"/>
      <c r="F2301" s="1"/>
      <c r="G2301" s="1"/>
    </row>
    <row r="2302" spans="1:7" ht="20.100000000000001" customHeight="1">
      <c r="A2302" s="136" t="s">
        <v>992</v>
      </c>
      <c r="B2302" s="137"/>
      <c r="C2302" s="137"/>
      <c r="D2302" s="137"/>
      <c r="E2302" s="137"/>
      <c r="F2302" s="137"/>
      <c r="G2302" s="137"/>
    </row>
    <row r="2303" spans="1:7" ht="9.9499999999999993" customHeight="1">
      <c r="A2303" s="138"/>
      <c r="B2303" s="138"/>
      <c r="C2303" s="138"/>
      <c r="D2303" s="138"/>
      <c r="E2303" s="138"/>
      <c r="F2303" s="138"/>
      <c r="G2303" s="138"/>
    </row>
    <row r="2304" spans="1:7" ht="15" customHeight="1">
      <c r="A2304" s="1"/>
      <c r="B2304" s="1"/>
      <c r="C2304" s="1"/>
      <c r="D2304" s="1"/>
      <c r="E2304" s="132" t="s">
        <v>22</v>
      </c>
      <c r="F2304" s="133"/>
      <c r="G2304" s="9">
        <v>90</v>
      </c>
    </row>
    <row r="2305" spans="1:7" ht="9.9499999999999993" customHeight="1">
      <c r="A2305" s="1"/>
      <c r="B2305" s="1"/>
      <c r="C2305" s="134" t="s">
        <v>1</v>
      </c>
      <c r="D2305" s="135"/>
      <c r="E2305" s="1"/>
      <c r="F2305" s="1"/>
      <c r="G2305" s="1"/>
    </row>
    <row r="2306" spans="1:7" ht="20.100000000000001" customHeight="1">
      <c r="A2306" s="136" t="s">
        <v>993</v>
      </c>
      <c r="B2306" s="137"/>
      <c r="C2306" s="137"/>
      <c r="D2306" s="137"/>
      <c r="E2306" s="137"/>
      <c r="F2306" s="137"/>
      <c r="G2306" s="137"/>
    </row>
    <row r="2307" spans="1:7" ht="9.9499999999999993" customHeight="1">
      <c r="A2307" s="138"/>
      <c r="B2307" s="138"/>
      <c r="C2307" s="138"/>
      <c r="D2307" s="138"/>
      <c r="E2307" s="138"/>
      <c r="F2307" s="138"/>
      <c r="G2307" s="138"/>
    </row>
    <row r="2308" spans="1:7" ht="15" customHeight="1">
      <c r="A2308" s="1"/>
      <c r="B2308" s="1"/>
      <c r="C2308" s="1"/>
      <c r="D2308" s="1"/>
      <c r="E2308" s="132" t="s">
        <v>22</v>
      </c>
      <c r="F2308" s="133"/>
      <c r="G2308" s="9">
        <v>102.35</v>
      </c>
    </row>
    <row r="2309" spans="1:7" ht="9.9499999999999993" customHeight="1">
      <c r="A2309" s="1"/>
      <c r="B2309" s="1"/>
      <c r="C2309" s="134" t="s">
        <v>1</v>
      </c>
      <c r="D2309" s="135"/>
      <c r="E2309" s="1"/>
      <c r="F2309" s="1"/>
      <c r="G2309" s="1"/>
    </row>
    <row r="2310" spans="1:7" ht="20.100000000000001" customHeight="1">
      <c r="A2310" s="136" t="s">
        <v>994</v>
      </c>
      <c r="B2310" s="137"/>
      <c r="C2310" s="137"/>
      <c r="D2310" s="137"/>
      <c r="E2310" s="137"/>
      <c r="F2310" s="137"/>
      <c r="G2310" s="137"/>
    </row>
    <row r="2311" spans="1:7" ht="9.9499999999999993" customHeight="1">
      <c r="A2311" s="138"/>
      <c r="B2311" s="138"/>
      <c r="C2311" s="138"/>
      <c r="D2311" s="138"/>
      <c r="E2311" s="138"/>
      <c r="F2311" s="138"/>
      <c r="G2311" s="138"/>
    </row>
    <row r="2312" spans="1:7" ht="15" customHeight="1">
      <c r="A2312" s="1"/>
      <c r="B2312" s="1"/>
      <c r="C2312" s="1"/>
      <c r="D2312" s="1"/>
      <c r="E2312" s="132" t="s">
        <v>22</v>
      </c>
      <c r="F2312" s="133"/>
      <c r="G2312" s="9">
        <v>25</v>
      </c>
    </row>
    <row r="2313" spans="1:7" ht="9.9499999999999993" customHeight="1">
      <c r="A2313" s="1"/>
      <c r="B2313" s="1"/>
      <c r="C2313" s="134" t="s">
        <v>1</v>
      </c>
      <c r="D2313" s="135"/>
      <c r="E2313" s="1"/>
      <c r="F2313" s="1"/>
      <c r="G2313" s="1"/>
    </row>
    <row r="2314" spans="1:7" ht="20.100000000000001" customHeight="1">
      <c r="A2314" s="136" t="s">
        <v>995</v>
      </c>
      <c r="B2314" s="137"/>
      <c r="C2314" s="137"/>
      <c r="D2314" s="137"/>
      <c r="E2314" s="137"/>
      <c r="F2314" s="137"/>
      <c r="G2314" s="137"/>
    </row>
    <row r="2315" spans="1:7" ht="9.9499999999999993" customHeight="1">
      <c r="A2315" s="138"/>
      <c r="B2315" s="138"/>
      <c r="C2315" s="138"/>
      <c r="D2315" s="138"/>
      <c r="E2315" s="138"/>
      <c r="F2315" s="138"/>
      <c r="G2315" s="138"/>
    </row>
    <row r="2316" spans="1:7" ht="15" customHeight="1">
      <c r="A2316" s="1"/>
      <c r="B2316" s="1"/>
      <c r="C2316" s="1"/>
      <c r="D2316" s="1"/>
      <c r="E2316" s="132" t="s">
        <v>22</v>
      </c>
      <c r="F2316" s="133"/>
      <c r="G2316" s="9">
        <v>14340.25</v>
      </c>
    </row>
    <row r="2317" spans="1:7" ht="9.9499999999999993" customHeight="1">
      <c r="A2317" s="1"/>
      <c r="B2317" s="1"/>
      <c r="C2317" s="134" t="s">
        <v>1</v>
      </c>
      <c r="D2317" s="135"/>
      <c r="E2317" s="1"/>
      <c r="F2317" s="1"/>
      <c r="G2317" s="1"/>
    </row>
    <row r="2318" spans="1:7" ht="20.100000000000001" customHeight="1">
      <c r="A2318" s="136" t="s">
        <v>996</v>
      </c>
      <c r="B2318" s="137"/>
      <c r="C2318" s="137"/>
      <c r="D2318" s="137"/>
      <c r="E2318" s="137"/>
      <c r="F2318" s="137"/>
      <c r="G2318" s="137"/>
    </row>
    <row r="2319" spans="1:7" ht="15" customHeight="1">
      <c r="A2319" s="128" t="s">
        <v>962</v>
      </c>
      <c r="B2319" s="129"/>
      <c r="C2319" s="3" t="s">
        <v>4</v>
      </c>
      <c r="D2319" s="3" t="s">
        <v>5</v>
      </c>
      <c r="E2319" s="3" t="s">
        <v>6</v>
      </c>
      <c r="F2319" s="3" t="s">
        <v>7</v>
      </c>
      <c r="G2319" s="3" t="s">
        <v>8</v>
      </c>
    </row>
    <row r="2320" spans="1:7" ht="15" customHeight="1">
      <c r="A2320" s="4" t="s">
        <v>963</v>
      </c>
      <c r="B2320" s="5" t="s">
        <v>964</v>
      </c>
      <c r="C2320" s="4" t="s">
        <v>11</v>
      </c>
      <c r="D2320" s="4" t="s">
        <v>12</v>
      </c>
      <c r="E2320" s="6">
        <v>1</v>
      </c>
      <c r="F2320" s="7">
        <v>3.67</v>
      </c>
      <c r="G2320" s="7">
        <v>3.67</v>
      </c>
    </row>
    <row r="2321" spans="1:7" ht="15" customHeight="1">
      <c r="A2321" s="4" t="s">
        <v>965</v>
      </c>
      <c r="B2321" s="5" t="s">
        <v>966</v>
      </c>
      <c r="C2321" s="4" t="s">
        <v>11</v>
      </c>
      <c r="D2321" s="4" t="s">
        <v>12</v>
      </c>
      <c r="E2321" s="6">
        <v>1</v>
      </c>
      <c r="F2321" s="7">
        <v>0.68</v>
      </c>
      <c r="G2321" s="7">
        <v>0.68</v>
      </c>
    </row>
    <row r="2322" spans="1:7" ht="15" customHeight="1">
      <c r="A2322" s="4" t="s">
        <v>967</v>
      </c>
      <c r="B2322" s="5" t="s">
        <v>968</v>
      </c>
      <c r="C2322" s="4" t="s">
        <v>11</v>
      </c>
      <c r="D2322" s="4" t="s">
        <v>12</v>
      </c>
      <c r="E2322" s="6">
        <v>1</v>
      </c>
      <c r="F2322" s="7">
        <v>0.35</v>
      </c>
      <c r="G2322" s="7">
        <v>0.35</v>
      </c>
    </row>
    <row r="2323" spans="1:7" ht="15" customHeight="1">
      <c r="A2323" s="4" t="s">
        <v>969</v>
      </c>
      <c r="B2323" s="5" t="s">
        <v>970</v>
      </c>
      <c r="C2323" s="4" t="s">
        <v>11</v>
      </c>
      <c r="D2323" s="4" t="s">
        <v>12</v>
      </c>
      <c r="E2323" s="6">
        <v>1</v>
      </c>
      <c r="F2323" s="7">
        <v>7.0000000000000007E-2</v>
      </c>
      <c r="G2323" s="7">
        <v>7.0000000000000007E-2</v>
      </c>
    </row>
    <row r="2324" spans="1:7" ht="15" customHeight="1">
      <c r="A2324" s="1"/>
      <c r="B2324" s="1"/>
      <c r="C2324" s="1"/>
      <c r="D2324" s="1"/>
      <c r="E2324" s="130" t="s">
        <v>971</v>
      </c>
      <c r="F2324" s="131"/>
      <c r="G2324" s="8">
        <v>4.7699999999999996</v>
      </c>
    </row>
    <row r="2325" spans="1:7" ht="15" customHeight="1">
      <c r="A2325" s="128" t="s">
        <v>145</v>
      </c>
      <c r="B2325" s="129"/>
      <c r="C2325" s="3" t="s">
        <v>4</v>
      </c>
      <c r="D2325" s="3" t="s">
        <v>5</v>
      </c>
      <c r="E2325" s="3" t="s">
        <v>6</v>
      </c>
      <c r="F2325" s="3" t="s">
        <v>7</v>
      </c>
      <c r="G2325" s="3" t="s">
        <v>8</v>
      </c>
    </row>
    <row r="2326" spans="1:7" ht="15" customHeight="1">
      <c r="A2326" s="4" t="s">
        <v>972</v>
      </c>
      <c r="B2326" s="5" t="s">
        <v>973</v>
      </c>
      <c r="C2326" s="4" t="s">
        <v>11</v>
      </c>
      <c r="D2326" s="4" t="s">
        <v>12</v>
      </c>
      <c r="E2326" s="6">
        <v>1</v>
      </c>
      <c r="F2326" s="7">
        <v>10.74</v>
      </c>
      <c r="G2326" s="7">
        <v>10.74</v>
      </c>
    </row>
    <row r="2327" spans="1:7" ht="15" customHeight="1">
      <c r="A2327" s="1"/>
      <c r="B2327" s="1"/>
      <c r="C2327" s="1"/>
      <c r="D2327" s="1"/>
      <c r="E2327" s="130" t="s">
        <v>149</v>
      </c>
      <c r="F2327" s="131"/>
      <c r="G2327" s="8">
        <v>10.74</v>
      </c>
    </row>
    <row r="2328" spans="1:7" ht="15" customHeight="1">
      <c r="A2328" s="128" t="s">
        <v>24</v>
      </c>
      <c r="B2328" s="129"/>
      <c r="C2328" s="3" t="s">
        <v>4</v>
      </c>
      <c r="D2328" s="3" t="s">
        <v>5</v>
      </c>
      <c r="E2328" s="3" t="s">
        <v>6</v>
      </c>
      <c r="F2328" s="3" t="s">
        <v>7</v>
      </c>
      <c r="G2328" s="3" t="s">
        <v>8</v>
      </c>
    </row>
    <row r="2329" spans="1:7" ht="20.100000000000001" customHeight="1">
      <c r="A2329" s="4" t="s">
        <v>974</v>
      </c>
      <c r="B2329" s="5" t="s">
        <v>975</v>
      </c>
      <c r="C2329" s="4" t="s">
        <v>11</v>
      </c>
      <c r="D2329" s="4" t="s">
        <v>12</v>
      </c>
      <c r="E2329" s="6">
        <v>1</v>
      </c>
      <c r="F2329" s="7">
        <v>0.24</v>
      </c>
      <c r="G2329" s="7">
        <v>0.24</v>
      </c>
    </row>
    <row r="2330" spans="1:7" ht="20.100000000000001" customHeight="1">
      <c r="A2330" s="4" t="s">
        <v>976</v>
      </c>
      <c r="B2330" s="5" t="s">
        <v>977</v>
      </c>
      <c r="C2330" s="4" t="s">
        <v>11</v>
      </c>
      <c r="D2330" s="4" t="s">
        <v>12</v>
      </c>
      <c r="E2330" s="6">
        <v>1</v>
      </c>
      <c r="F2330" s="7">
        <v>0.83</v>
      </c>
      <c r="G2330" s="7">
        <v>0.83</v>
      </c>
    </row>
    <row r="2331" spans="1:7" ht="15" customHeight="1">
      <c r="A2331" s="1"/>
      <c r="B2331" s="1"/>
      <c r="C2331" s="1"/>
      <c r="D2331" s="1"/>
      <c r="E2331" s="130" t="s">
        <v>38</v>
      </c>
      <c r="F2331" s="131"/>
      <c r="G2331" s="8">
        <v>1.07</v>
      </c>
    </row>
    <row r="2332" spans="1:7" ht="15" customHeight="1">
      <c r="A2332" s="128" t="s">
        <v>3</v>
      </c>
      <c r="B2332" s="129"/>
      <c r="C2332" s="3" t="s">
        <v>4</v>
      </c>
      <c r="D2332" s="3" t="s">
        <v>5</v>
      </c>
      <c r="E2332" s="3" t="s">
        <v>6</v>
      </c>
      <c r="F2332" s="3" t="s">
        <v>7</v>
      </c>
      <c r="G2332" s="3" t="s">
        <v>8</v>
      </c>
    </row>
    <row r="2333" spans="1:7" ht="27.95" customHeight="1">
      <c r="A2333" s="4" t="s">
        <v>978</v>
      </c>
      <c r="B2333" s="5" t="s">
        <v>979</v>
      </c>
      <c r="C2333" s="4" t="s">
        <v>11</v>
      </c>
      <c r="D2333" s="4" t="s">
        <v>12</v>
      </c>
      <c r="E2333" s="6">
        <v>1</v>
      </c>
      <c r="F2333" s="7">
        <v>0.13</v>
      </c>
      <c r="G2333" s="7">
        <v>0.13</v>
      </c>
    </row>
    <row r="2334" spans="1:7" ht="15" customHeight="1">
      <c r="A2334" s="1"/>
      <c r="B2334" s="1"/>
      <c r="C2334" s="1"/>
      <c r="D2334" s="1"/>
      <c r="E2334" s="130" t="s">
        <v>21</v>
      </c>
      <c r="F2334" s="131"/>
      <c r="G2334" s="8">
        <v>0.13</v>
      </c>
    </row>
    <row r="2335" spans="1:7" ht="15" customHeight="1">
      <c r="A2335" s="1"/>
      <c r="B2335" s="1"/>
      <c r="C2335" s="1"/>
      <c r="D2335" s="1"/>
      <c r="E2335" s="132" t="s">
        <v>22</v>
      </c>
      <c r="F2335" s="133"/>
      <c r="G2335" s="2">
        <v>16.71</v>
      </c>
    </row>
    <row r="2336" spans="1:7" ht="9.9499999999999993" customHeight="1">
      <c r="A2336" s="1"/>
      <c r="B2336" s="1"/>
      <c r="C2336" s="134" t="s">
        <v>1</v>
      </c>
      <c r="D2336" s="135"/>
      <c r="E2336" s="1"/>
      <c r="F2336" s="1"/>
      <c r="G2336" s="1"/>
    </row>
    <row r="2337" spans="1:7" ht="20.100000000000001" customHeight="1">
      <c r="A2337" s="136" t="s">
        <v>997</v>
      </c>
      <c r="B2337" s="137"/>
      <c r="C2337" s="137"/>
      <c r="D2337" s="137"/>
      <c r="E2337" s="137"/>
      <c r="F2337" s="137"/>
      <c r="G2337" s="137"/>
    </row>
    <row r="2338" spans="1:7" ht="15" customHeight="1">
      <c r="A2338" s="128" t="s">
        <v>962</v>
      </c>
      <c r="B2338" s="129"/>
      <c r="C2338" s="3" t="s">
        <v>4</v>
      </c>
      <c r="D2338" s="3" t="s">
        <v>5</v>
      </c>
      <c r="E2338" s="3" t="s">
        <v>6</v>
      </c>
      <c r="F2338" s="3" t="s">
        <v>7</v>
      </c>
      <c r="G2338" s="3" t="s">
        <v>8</v>
      </c>
    </row>
    <row r="2339" spans="1:7" ht="15" customHeight="1">
      <c r="A2339" s="4" t="s">
        <v>963</v>
      </c>
      <c r="B2339" s="5" t="s">
        <v>964</v>
      </c>
      <c r="C2339" s="4" t="s">
        <v>11</v>
      </c>
      <c r="D2339" s="4" t="s">
        <v>12</v>
      </c>
      <c r="E2339" s="6">
        <v>1</v>
      </c>
      <c r="F2339" s="7">
        <v>3.67</v>
      </c>
      <c r="G2339" s="7">
        <v>3.67</v>
      </c>
    </row>
    <row r="2340" spans="1:7" ht="15" customHeight="1">
      <c r="A2340" s="4" t="s">
        <v>965</v>
      </c>
      <c r="B2340" s="5" t="s">
        <v>966</v>
      </c>
      <c r="C2340" s="4" t="s">
        <v>11</v>
      </c>
      <c r="D2340" s="4" t="s">
        <v>12</v>
      </c>
      <c r="E2340" s="6">
        <v>1</v>
      </c>
      <c r="F2340" s="7">
        <v>0.68</v>
      </c>
      <c r="G2340" s="7">
        <v>0.68</v>
      </c>
    </row>
    <row r="2341" spans="1:7" ht="15" customHeight="1">
      <c r="A2341" s="4" t="s">
        <v>967</v>
      </c>
      <c r="B2341" s="5" t="s">
        <v>968</v>
      </c>
      <c r="C2341" s="4" t="s">
        <v>11</v>
      </c>
      <c r="D2341" s="4" t="s">
        <v>12</v>
      </c>
      <c r="E2341" s="6">
        <v>1</v>
      </c>
      <c r="F2341" s="7">
        <v>0.35</v>
      </c>
      <c r="G2341" s="7">
        <v>0.35</v>
      </c>
    </row>
    <row r="2342" spans="1:7" ht="15" customHeight="1">
      <c r="A2342" s="4" t="s">
        <v>969</v>
      </c>
      <c r="B2342" s="5" t="s">
        <v>970</v>
      </c>
      <c r="C2342" s="4" t="s">
        <v>11</v>
      </c>
      <c r="D2342" s="4" t="s">
        <v>12</v>
      </c>
      <c r="E2342" s="6">
        <v>1</v>
      </c>
      <c r="F2342" s="7">
        <v>7.0000000000000007E-2</v>
      </c>
      <c r="G2342" s="7">
        <v>7.0000000000000007E-2</v>
      </c>
    </row>
    <row r="2343" spans="1:7" ht="15" customHeight="1">
      <c r="A2343" s="1"/>
      <c r="B2343" s="1"/>
      <c r="C2343" s="1"/>
      <c r="D2343" s="1"/>
      <c r="E2343" s="130" t="s">
        <v>971</v>
      </c>
      <c r="F2343" s="131"/>
      <c r="G2343" s="8">
        <v>4.7699999999999996</v>
      </c>
    </row>
    <row r="2344" spans="1:7" ht="15" customHeight="1">
      <c r="A2344" s="128" t="s">
        <v>145</v>
      </c>
      <c r="B2344" s="129"/>
      <c r="C2344" s="3" t="s">
        <v>4</v>
      </c>
      <c r="D2344" s="3" t="s">
        <v>5</v>
      </c>
      <c r="E2344" s="3" t="s">
        <v>6</v>
      </c>
      <c r="F2344" s="3" t="s">
        <v>7</v>
      </c>
      <c r="G2344" s="3" t="s">
        <v>8</v>
      </c>
    </row>
    <row r="2345" spans="1:7" ht="15" customHeight="1">
      <c r="A2345" s="4" t="s">
        <v>981</v>
      </c>
      <c r="B2345" s="5" t="s">
        <v>982</v>
      </c>
      <c r="C2345" s="4" t="s">
        <v>11</v>
      </c>
      <c r="D2345" s="4" t="s">
        <v>12</v>
      </c>
      <c r="E2345" s="6">
        <v>1</v>
      </c>
      <c r="F2345" s="7">
        <v>15.16</v>
      </c>
      <c r="G2345" s="7">
        <v>15.16</v>
      </c>
    </row>
    <row r="2346" spans="1:7" ht="15" customHeight="1">
      <c r="A2346" s="1"/>
      <c r="B2346" s="1"/>
      <c r="C2346" s="1"/>
      <c r="D2346" s="1"/>
      <c r="E2346" s="130" t="s">
        <v>149</v>
      </c>
      <c r="F2346" s="131"/>
      <c r="G2346" s="8">
        <v>15.16</v>
      </c>
    </row>
    <row r="2347" spans="1:7" ht="15" customHeight="1">
      <c r="A2347" s="128" t="s">
        <v>24</v>
      </c>
      <c r="B2347" s="129"/>
      <c r="C2347" s="3" t="s">
        <v>4</v>
      </c>
      <c r="D2347" s="3" t="s">
        <v>5</v>
      </c>
      <c r="E2347" s="3" t="s">
        <v>6</v>
      </c>
      <c r="F2347" s="3" t="s">
        <v>7</v>
      </c>
      <c r="G2347" s="3" t="s">
        <v>8</v>
      </c>
    </row>
    <row r="2348" spans="1:7" ht="20.100000000000001" customHeight="1">
      <c r="A2348" s="4" t="s">
        <v>974</v>
      </c>
      <c r="B2348" s="5" t="s">
        <v>975</v>
      </c>
      <c r="C2348" s="4" t="s">
        <v>11</v>
      </c>
      <c r="D2348" s="4" t="s">
        <v>12</v>
      </c>
      <c r="E2348" s="6">
        <v>1</v>
      </c>
      <c r="F2348" s="7">
        <v>0.24</v>
      </c>
      <c r="G2348" s="7">
        <v>0.24</v>
      </c>
    </row>
    <row r="2349" spans="1:7" ht="20.100000000000001" customHeight="1">
      <c r="A2349" s="4" t="s">
        <v>976</v>
      </c>
      <c r="B2349" s="5" t="s">
        <v>977</v>
      </c>
      <c r="C2349" s="4" t="s">
        <v>11</v>
      </c>
      <c r="D2349" s="4" t="s">
        <v>12</v>
      </c>
      <c r="E2349" s="6">
        <v>1</v>
      </c>
      <c r="F2349" s="7">
        <v>0.83</v>
      </c>
      <c r="G2349" s="7">
        <v>0.83</v>
      </c>
    </row>
    <row r="2350" spans="1:7" ht="15" customHeight="1">
      <c r="A2350" s="1"/>
      <c r="B2350" s="1"/>
      <c r="C2350" s="1"/>
      <c r="D2350" s="1"/>
      <c r="E2350" s="130" t="s">
        <v>38</v>
      </c>
      <c r="F2350" s="131"/>
      <c r="G2350" s="8">
        <v>1.07</v>
      </c>
    </row>
    <row r="2351" spans="1:7" ht="15" customHeight="1">
      <c r="A2351" s="128" t="s">
        <v>3</v>
      </c>
      <c r="B2351" s="129"/>
      <c r="C2351" s="3" t="s">
        <v>4</v>
      </c>
      <c r="D2351" s="3" t="s">
        <v>5</v>
      </c>
      <c r="E2351" s="3" t="s">
        <v>6</v>
      </c>
      <c r="F2351" s="3" t="s">
        <v>7</v>
      </c>
      <c r="G2351" s="3" t="s">
        <v>8</v>
      </c>
    </row>
    <row r="2352" spans="1:7" ht="20.100000000000001" customHeight="1">
      <c r="A2352" s="4" t="s">
        <v>983</v>
      </c>
      <c r="B2352" s="5" t="s">
        <v>984</v>
      </c>
      <c r="C2352" s="4" t="s">
        <v>11</v>
      </c>
      <c r="D2352" s="4" t="s">
        <v>12</v>
      </c>
      <c r="E2352" s="6">
        <v>1</v>
      </c>
      <c r="F2352" s="7">
        <v>0.18</v>
      </c>
      <c r="G2352" s="7">
        <v>0.18</v>
      </c>
    </row>
    <row r="2353" spans="1:7" ht="15" customHeight="1">
      <c r="A2353" s="1"/>
      <c r="B2353" s="1"/>
      <c r="C2353" s="1"/>
      <c r="D2353" s="1"/>
      <c r="E2353" s="130" t="s">
        <v>21</v>
      </c>
      <c r="F2353" s="131"/>
      <c r="G2353" s="8">
        <v>0.18</v>
      </c>
    </row>
    <row r="2354" spans="1:7" ht="15" customHeight="1">
      <c r="A2354" s="1"/>
      <c r="B2354" s="1"/>
      <c r="C2354" s="1"/>
      <c r="D2354" s="1"/>
      <c r="E2354" s="132" t="s">
        <v>22</v>
      </c>
      <c r="F2354" s="133"/>
      <c r="G2354" s="2">
        <v>21.18</v>
      </c>
    </row>
    <row r="2355" spans="1:7" ht="9.9499999999999993" customHeight="1">
      <c r="A2355" s="1"/>
      <c r="B2355" s="1"/>
      <c r="C2355" s="134" t="s">
        <v>1</v>
      </c>
      <c r="D2355" s="135"/>
      <c r="E2355" s="1"/>
      <c r="F2355" s="1"/>
      <c r="G2355" s="1"/>
    </row>
    <row r="2356" spans="1:7" ht="20.100000000000001" customHeight="1">
      <c r="A2356" s="136" t="s">
        <v>998</v>
      </c>
      <c r="B2356" s="137"/>
      <c r="C2356" s="137"/>
      <c r="D2356" s="137"/>
      <c r="E2356" s="137"/>
      <c r="F2356" s="137"/>
      <c r="G2356" s="137"/>
    </row>
    <row r="2357" spans="1:7" ht="15" customHeight="1">
      <c r="A2357" s="128" t="s">
        <v>3</v>
      </c>
      <c r="B2357" s="129"/>
      <c r="C2357" s="3" t="s">
        <v>4</v>
      </c>
      <c r="D2357" s="3" t="s">
        <v>5</v>
      </c>
      <c r="E2357" s="3" t="s">
        <v>6</v>
      </c>
      <c r="F2357" s="3" t="s">
        <v>7</v>
      </c>
      <c r="G2357" s="3" t="s">
        <v>8</v>
      </c>
    </row>
    <row r="2358" spans="1:7" ht="20.100000000000001" customHeight="1">
      <c r="A2358" s="4" t="s">
        <v>483</v>
      </c>
      <c r="B2358" s="5" t="s">
        <v>484</v>
      </c>
      <c r="C2358" s="4" t="s">
        <v>11</v>
      </c>
      <c r="D2358" s="4" t="s">
        <v>12</v>
      </c>
      <c r="E2358" s="6">
        <v>2.2700000000000001E-2</v>
      </c>
      <c r="F2358" s="7">
        <v>16.71</v>
      </c>
      <c r="G2358" s="7">
        <v>0.37931700000000002</v>
      </c>
    </row>
    <row r="2359" spans="1:7" ht="20.100000000000001" customHeight="1">
      <c r="A2359" s="4" t="s">
        <v>461</v>
      </c>
      <c r="B2359" s="5" t="s">
        <v>462</v>
      </c>
      <c r="C2359" s="4" t="s">
        <v>11</v>
      </c>
      <c r="D2359" s="4" t="s">
        <v>12</v>
      </c>
      <c r="E2359" s="6">
        <v>0.16209999999999999</v>
      </c>
      <c r="F2359" s="7">
        <v>21.18</v>
      </c>
      <c r="G2359" s="7">
        <v>3.4332780000000001</v>
      </c>
    </row>
    <row r="2360" spans="1:7" ht="15" customHeight="1">
      <c r="A2360" s="1"/>
      <c r="B2360" s="1"/>
      <c r="C2360" s="1"/>
      <c r="D2360" s="1"/>
      <c r="E2360" s="130" t="s">
        <v>21</v>
      </c>
      <c r="F2360" s="131"/>
      <c r="G2360" s="8">
        <v>3.81</v>
      </c>
    </row>
    <row r="2361" spans="1:7" ht="15" customHeight="1">
      <c r="A2361" s="1"/>
      <c r="B2361" s="1"/>
      <c r="C2361" s="1"/>
      <c r="D2361" s="1"/>
      <c r="E2361" s="132" t="s">
        <v>22</v>
      </c>
      <c r="F2361" s="133"/>
      <c r="G2361" s="2">
        <v>3.8</v>
      </c>
    </row>
    <row r="2362" spans="1:7" ht="9.9499999999999993" customHeight="1">
      <c r="A2362" s="1"/>
      <c r="B2362" s="1"/>
      <c r="C2362" s="134" t="s">
        <v>1</v>
      </c>
      <c r="D2362" s="135"/>
      <c r="E2362" s="1"/>
      <c r="F2362" s="1"/>
      <c r="G2362" s="1"/>
    </row>
    <row r="2363" spans="1:7" ht="20.100000000000001" customHeight="1">
      <c r="A2363" s="136" t="s">
        <v>999</v>
      </c>
      <c r="B2363" s="137"/>
      <c r="C2363" s="137"/>
      <c r="D2363" s="137"/>
      <c r="E2363" s="137"/>
      <c r="F2363" s="137"/>
      <c r="G2363" s="137"/>
    </row>
    <row r="2364" spans="1:7" ht="15" customHeight="1">
      <c r="A2364" s="128" t="s">
        <v>24</v>
      </c>
      <c r="B2364" s="129"/>
      <c r="C2364" s="3" t="s">
        <v>4</v>
      </c>
      <c r="D2364" s="3" t="s">
        <v>5</v>
      </c>
      <c r="E2364" s="3" t="s">
        <v>6</v>
      </c>
      <c r="F2364" s="3" t="s">
        <v>7</v>
      </c>
      <c r="G2364" s="3" t="s">
        <v>8</v>
      </c>
    </row>
    <row r="2365" spans="1:7" ht="15" customHeight="1">
      <c r="A2365" s="4" t="s">
        <v>417</v>
      </c>
      <c r="B2365" s="5" t="s">
        <v>418</v>
      </c>
      <c r="C2365" s="4" t="s">
        <v>11</v>
      </c>
      <c r="D2365" s="4" t="s">
        <v>35</v>
      </c>
      <c r="E2365" s="6">
        <v>2.5499999999999998E-2</v>
      </c>
      <c r="F2365" s="7">
        <v>12.6</v>
      </c>
      <c r="G2365" s="7">
        <v>0.32129999999999997</v>
      </c>
    </row>
    <row r="2366" spans="1:7" ht="15" customHeight="1">
      <c r="A2366" s="4" t="s">
        <v>1000</v>
      </c>
      <c r="B2366" s="5" t="s">
        <v>1001</v>
      </c>
      <c r="C2366" s="4" t="s">
        <v>11</v>
      </c>
      <c r="D2366" s="4" t="s">
        <v>35</v>
      </c>
      <c r="E2366" s="6">
        <v>0.25490000000000002</v>
      </c>
      <c r="F2366" s="7">
        <v>27.16</v>
      </c>
      <c r="G2366" s="7">
        <v>6.9230840000000002</v>
      </c>
    </row>
    <row r="2367" spans="1:7" ht="15" customHeight="1">
      <c r="A2367" s="1"/>
      <c r="B2367" s="1"/>
      <c r="C2367" s="1"/>
      <c r="D2367" s="1"/>
      <c r="E2367" s="130" t="s">
        <v>38</v>
      </c>
      <c r="F2367" s="131"/>
      <c r="G2367" s="8">
        <v>7.24</v>
      </c>
    </row>
    <row r="2368" spans="1:7" ht="15" customHeight="1">
      <c r="A2368" s="128" t="s">
        <v>3</v>
      </c>
      <c r="B2368" s="129"/>
      <c r="C2368" s="3" t="s">
        <v>4</v>
      </c>
      <c r="D2368" s="3" t="s">
        <v>5</v>
      </c>
      <c r="E2368" s="3" t="s">
        <v>6</v>
      </c>
      <c r="F2368" s="3" t="s">
        <v>7</v>
      </c>
      <c r="G2368" s="3" t="s">
        <v>8</v>
      </c>
    </row>
    <row r="2369" spans="1:7" ht="15" customHeight="1">
      <c r="A2369" s="4" t="s">
        <v>394</v>
      </c>
      <c r="B2369" s="5" t="s">
        <v>395</v>
      </c>
      <c r="C2369" s="4" t="s">
        <v>11</v>
      </c>
      <c r="D2369" s="4" t="s">
        <v>12</v>
      </c>
      <c r="E2369" s="6">
        <v>1.3559000000000001</v>
      </c>
      <c r="F2369" s="7">
        <v>22.71</v>
      </c>
      <c r="G2369" s="7">
        <v>30.792489</v>
      </c>
    </row>
    <row r="2370" spans="1:7" ht="15" customHeight="1">
      <c r="A2370" s="1"/>
      <c r="B2370" s="1"/>
      <c r="C2370" s="1"/>
      <c r="D2370" s="1"/>
      <c r="E2370" s="130" t="s">
        <v>21</v>
      </c>
      <c r="F2370" s="131"/>
      <c r="G2370" s="8">
        <v>30.79</v>
      </c>
    </row>
    <row r="2371" spans="1:7" ht="15" customHeight="1">
      <c r="A2371" s="1"/>
      <c r="B2371" s="1"/>
      <c r="C2371" s="1"/>
      <c r="D2371" s="1"/>
      <c r="E2371" s="132" t="s">
        <v>22</v>
      </c>
      <c r="F2371" s="133"/>
      <c r="G2371" s="2">
        <v>38.03</v>
      </c>
    </row>
    <row r="2372" spans="1:7" ht="9.9499999999999993" customHeight="1">
      <c r="A2372" s="1"/>
      <c r="B2372" s="1"/>
      <c r="C2372" s="134" t="s">
        <v>1</v>
      </c>
      <c r="D2372" s="135"/>
      <c r="E2372" s="1"/>
      <c r="F2372" s="1"/>
      <c r="G2372" s="1"/>
    </row>
    <row r="2373" spans="1:7" ht="20.100000000000001" customHeight="1">
      <c r="A2373" s="136" t="s">
        <v>1002</v>
      </c>
      <c r="B2373" s="137"/>
      <c r="C2373" s="137"/>
      <c r="D2373" s="137"/>
      <c r="E2373" s="137"/>
      <c r="F2373" s="137"/>
      <c r="G2373" s="137"/>
    </row>
    <row r="2374" spans="1:7" ht="15" customHeight="1">
      <c r="A2374" s="128" t="s">
        <v>3</v>
      </c>
      <c r="B2374" s="129"/>
      <c r="C2374" s="3" t="s">
        <v>4</v>
      </c>
      <c r="D2374" s="3" t="s">
        <v>5</v>
      </c>
      <c r="E2374" s="3" t="s">
        <v>6</v>
      </c>
      <c r="F2374" s="3" t="s">
        <v>7</v>
      </c>
      <c r="G2374" s="3" t="s">
        <v>8</v>
      </c>
    </row>
    <row r="2375" spans="1:7" ht="15" customHeight="1">
      <c r="A2375" s="4" t="s">
        <v>9</v>
      </c>
      <c r="B2375" s="5" t="s">
        <v>10</v>
      </c>
      <c r="C2375" s="4" t="s">
        <v>11</v>
      </c>
      <c r="D2375" s="4" t="s">
        <v>12</v>
      </c>
      <c r="E2375" s="6">
        <v>3.956</v>
      </c>
      <c r="F2375" s="7">
        <v>15.24</v>
      </c>
      <c r="G2375" s="7">
        <v>60.289439999999999</v>
      </c>
    </row>
    <row r="2376" spans="1:7" ht="15" customHeight="1">
      <c r="A2376" s="1"/>
      <c r="B2376" s="1"/>
      <c r="C2376" s="1"/>
      <c r="D2376" s="1"/>
      <c r="E2376" s="130" t="s">
        <v>21</v>
      </c>
      <c r="F2376" s="131"/>
      <c r="G2376" s="8">
        <v>60.29</v>
      </c>
    </row>
    <row r="2377" spans="1:7" ht="15" customHeight="1">
      <c r="A2377" s="1"/>
      <c r="B2377" s="1"/>
      <c r="C2377" s="1"/>
      <c r="D2377" s="1"/>
      <c r="E2377" s="132" t="s">
        <v>22</v>
      </c>
      <c r="F2377" s="133"/>
      <c r="G2377" s="2">
        <v>60.28</v>
      </c>
    </row>
    <row r="2378" spans="1:7" ht="9.9499999999999993" customHeight="1">
      <c r="A2378" s="1"/>
      <c r="B2378" s="1"/>
      <c r="C2378" s="134" t="s">
        <v>1</v>
      </c>
      <c r="D2378" s="135"/>
      <c r="E2378" s="1"/>
      <c r="F2378" s="1"/>
      <c r="G2378" s="1"/>
    </row>
    <row r="2379" spans="1:7" ht="20.100000000000001" customHeight="1">
      <c r="A2379" s="136" t="s">
        <v>1003</v>
      </c>
      <c r="B2379" s="137"/>
      <c r="C2379" s="137"/>
      <c r="D2379" s="137"/>
      <c r="E2379" s="137"/>
      <c r="F2379" s="137"/>
      <c r="G2379" s="137"/>
    </row>
    <row r="2380" spans="1:7" ht="15" customHeight="1">
      <c r="A2380" s="128" t="s">
        <v>24</v>
      </c>
      <c r="B2380" s="129"/>
      <c r="C2380" s="3" t="s">
        <v>4</v>
      </c>
      <c r="D2380" s="3" t="s">
        <v>5</v>
      </c>
      <c r="E2380" s="3" t="s">
        <v>6</v>
      </c>
      <c r="F2380" s="3" t="s">
        <v>7</v>
      </c>
      <c r="G2380" s="3" t="s">
        <v>8</v>
      </c>
    </row>
    <row r="2381" spans="1:7" ht="20.100000000000001" customHeight="1">
      <c r="A2381" s="4" t="s">
        <v>254</v>
      </c>
      <c r="B2381" s="5" t="s">
        <v>255</v>
      </c>
      <c r="C2381" s="4" t="s">
        <v>11</v>
      </c>
      <c r="D2381" s="4" t="s">
        <v>49</v>
      </c>
      <c r="E2381" s="6">
        <v>1.1000000000000001</v>
      </c>
      <c r="F2381" s="7">
        <v>80</v>
      </c>
      <c r="G2381" s="7">
        <v>88</v>
      </c>
    </row>
    <row r="2382" spans="1:7" ht="15" customHeight="1">
      <c r="A2382" s="1"/>
      <c r="B2382" s="1"/>
      <c r="C2382" s="1"/>
      <c r="D2382" s="1"/>
      <c r="E2382" s="130" t="s">
        <v>38</v>
      </c>
      <c r="F2382" s="131"/>
      <c r="G2382" s="8">
        <v>88</v>
      </c>
    </row>
    <row r="2383" spans="1:7" ht="15" customHeight="1">
      <c r="A2383" s="128" t="s">
        <v>3</v>
      </c>
      <c r="B2383" s="129"/>
      <c r="C2383" s="3" t="s">
        <v>4</v>
      </c>
      <c r="D2383" s="3" t="s">
        <v>5</v>
      </c>
      <c r="E2383" s="3" t="s">
        <v>6</v>
      </c>
      <c r="F2383" s="3" t="s">
        <v>7</v>
      </c>
      <c r="G2383" s="3" t="s">
        <v>8</v>
      </c>
    </row>
    <row r="2384" spans="1:7" ht="15" customHeight="1">
      <c r="A2384" s="4" t="s">
        <v>104</v>
      </c>
      <c r="B2384" s="5" t="s">
        <v>105</v>
      </c>
      <c r="C2384" s="4" t="s">
        <v>11</v>
      </c>
      <c r="D2384" s="4" t="s">
        <v>12</v>
      </c>
      <c r="E2384" s="6">
        <v>2.0219</v>
      </c>
      <c r="F2384" s="7">
        <v>21.61</v>
      </c>
      <c r="G2384" s="7">
        <v>43.693258999999998</v>
      </c>
    </row>
    <row r="2385" spans="1:7" ht="15" customHeight="1">
      <c r="A2385" s="4" t="s">
        <v>9</v>
      </c>
      <c r="B2385" s="5" t="s">
        <v>10</v>
      </c>
      <c r="C2385" s="4" t="s">
        <v>11</v>
      </c>
      <c r="D2385" s="4" t="s">
        <v>12</v>
      </c>
      <c r="E2385" s="6">
        <v>3.0329000000000002</v>
      </c>
      <c r="F2385" s="7">
        <v>15.24</v>
      </c>
      <c r="G2385" s="7">
        <v>46.221395999999999</v>
      </c>
    </row>
    <row r="2386" spans="1:7" ht="27.95" customHeight="1">
      <c r="A2386" s="4" t="s">
        <v>161</v>
      </c>
      <c r="B2386" s="5" t="s">
        <v>162</v>
      </c>
      <c r="C2386" s="4" t="s">
        <v>11</v>
      </c>
      <c r="D2386" s="4" t="s">
        <v>20</v>
      </c>
      <c r="E2386" s="6">
        <v>7.1800000000000003E-2</v>
      </c>
      <c r="F2386" s="7">
        <v>30.98</v>
      </c>
      <c r="G2386" s="7">
        <v>2.224364</v>
      </c>
    </row>
    <row r="2387" spans="1:7" ht="27.95" customHeight="1">
      <c r="A2387" s="4" t="s">
        <v>163</v>
      </c>
      <c r="B2387" s="5" t="s">
        <v>164</v>
      </c>
      <c r="C2387" s="4" t="s">
        <v>11</v>
      </c>
      <c r="D2387" s="4" t="s">
        <v>17</v>
      </c>
      <c r="E2387" s="6">
        <v>6.6600000000000006E-2</v>
      </c>
      <c r="F2387" s="7">
        <v>25.65</v>
      </c>
      <c r="G2387" s="7">
        <v>1.7082900000000001</v>
      </c>
    </row>
    <row r="2388" spans="1:7" ht="15" customHeight="1">
      <c r="A2388" s="1"/>
      <c r="B2388" s="1"/>
      <c r="C2388" s="1"/>
      <c r="D2388" s="1"/>
      <c r="E2388" s="130" t="s">
        <v>21</v>
      </c>
      <c r="F2388" s="131"/>
      <c r="G2388" s="8">
        <v>93.84</v>
      </c>
    </row>
    <row r="2389" spans="1:7" ht="15" customHeight="1">
      <c r="A2389" s="1"/>
      <c r="B2389" s="1"/>
      <c r="C2389" s="1"/>
      <c r="D2389" s="1"/>
      <c r="E2389" s="132" t="s">
        <v>22</v>
      </c>
      <c r="F2389" s="133"/>
      <c r="G2389" s="2">
        <v>181.83</v>
      </c>
    </row>
    <row r="2390" spans="1:7" ht="9.9499999999999993" customHeight="1">
      <c r="A2390" s="1"/>
      <c r="B2390" s="1"/>
      <c r="C2390" s="134" t="s">
        <v>1</v>
      </c>
      <c r="D2390" s="135"/>
      <c r="E2390" s="1"/>
      <c r="F2390" s="1"/>
      <c r="G2390" s="1"/>
    </row>
    <row r="2391" spans="1:7" ht="20.100000000000001" customHeight="1">
      <c r="A2391" s="136" t="s">
        <v>1004</v>
      </c>
      <c r="B2391" s="137"/>
      <c r="C2391" s="137"/>
      <c r="D2391" s="137"/>
      <c r="E2391" s="137"/>
      <c r="F2391" s="137"/>
      <c r="G2391" s="137"/>
    </row>
    <row r="2392" spans="1:7" ht="15" customHeight="1">
      <c r="A2392" s="128" t="s">
        <v>3</v>
      </c>
      <c r="B2392" s="129"/>
      <c r="C2392" s="3" t="s">
        <v>4</v>
      </c>
      <c r="D2392" s="3" t="s">
        <v>5</v>
      </c>
      <c r="E2392" s="3" t="s">
        <v>6</v>
      </c>
      <c r="F2392" s="3" t="s">
        <v>7</v>
      </c>
      <c r="G2392" s="3" t="s">
        <v>8</v>
      </c>
    </row>
    <row r="2393" spans="1:7" ht="15" customHeight="1">
      <c r="A2393" s="4" t="s">
        <v>104</v>
      </c>
      <c r="B2393" s="5" t="s">
        <v>105</v>
      </c>
      <c r="C2393" s="4" t="s">
        <v>11</v>
      </c>
      <c r="D2393" s="4" t="s">
        <v>12</v>
      </c>
      <c r="E2393" s="6">
        <v>6.2119999999999997</v>
      </c>
      <c r="F2393" s="7">
        <v>21.61</v>
      </c>
      <c r="G2393" s="7">
        <v>134.24132</v>
      </c>
    </row>
    <row r="2394" spans="1:7" ht="15" customHeight="1">
      <c r="A2394" s="4" t="s">
        <v>9</v>
      </c>
      <c r="B2394" s="5" t="s">
        <v>10</v>
      </c>
      <c r="C2394" s="4" t="s">
        <v>11</v>
      </c>
      <c r="D2394" s="4" t="s">
        <v>12</v>
      </c>
      <c r="E2394" s="6">
        <v>1.694</v>
      </c>
      <c r="F2394" s="7">
        <v>15.24</v>
      </c>
      <c r="G2394" s="7">
        <v>25.816559999999999</v>
      </c>
    </row>
    <row r="2395" spans="1:7" ht="27.95" customHeight="1">
      <c r="A2395" s="4" t="s">
        <v>168</v>
      </c>
      <c r="B2395" s="5" t="s">
        <v>169</v>
      </c>
      <c r="C2395" s="4" t="s">
        <v>11</v>
      </c>
      <c r="D2395" s="4" t="s">
        <v>49</v>
      </c>
      <c r="E2395" s="6">
        <v>1.1299999999999999</v>
      </c>
      <c r="F2395" s="7">
        <v>298.61</v>
      </c>
      <c r="G2395" s="7">
        <v>337.42930000000001</v>
      </c>
    </row>
    <row r="2396" spans="1:7" ht="15" customHeight="1">
      <c r="A2396" s="1"/>
      <c r="B2396" s="1"/>
      <c r="C2396" s="1"/>
      <c r="D2396" s="1"/>
      <c r="E2396" s="130" t="s">
        <v>21</v>
      </c>
      <c r="F2396" s="131"/>
      <c r="G2396" s="8">
        <v>497.49</v>
      </c>
    </row>
    <row r="2397" spans="1:7" ht="15" customHeight="1">
      <c r="A2397" s="1"/>
      <c r="B2397" s="1"/>
      <c r="C2397" s="1"/>
      <c r="D2397" s="1"/>
      <c r="E2397" s="132" t="s">
        <v>22</v>
      </c>
      <c r="F2397" s="133"/>
      <c r="G2397" s="2">
        <v>497.47</v>
      </c>
    </row>
    <row r="2398" spans="1:7" ht="9.9499999999999993" customHeight="1">
      <c r="A2398" s="1"/>
      <c r="B2398" s="1"/>
      <c r="C2398" s="134" t="s">
        <v>1</v>
      </c>
      <c r="D2398" s="135"/>
      <c r="E2398" s="1"/>
      <c r="F2398" s="1"/>
      <c r="G2398" s="1"/>
    </row>
    <row r="2399" spans="1:7" ht="20.100000000000001" customHeight="1">
      <c r="A2399" s="136" t="s">
        <v>1005</v>
      </c>
      <c r="B2399" s="137"/>
      <c r="C2399" s="137"/>
      <c r="D2399" s="137"/>
      <c r="E2399" s="137"/>
      <c r="F2399" s="137"/>
      <c r="G2399" s="137"/>
    </row>
    <row r="2400" spans="1:7" ht="15" customHeight="1">
      <c r="A2400" s="128" t="s">
        <v>3</v>
      </c>
      <c r="B2400" s="129"/>
      <c r="C2400" s="3" t="s">
        <v>4</v>
      </c>
      <c r="D2400" s="3" t="s">
        <v>5</v>
      </c>
      <c r="E2400" s="3" t="s">
        <v>6</v>
      </c>
      <c r="F2400" s="3" t="s">
        <v>7</v>
      </c>
      <c r="G2400" s="3" t="s">
        <v>8</v>
      </c>
    </row>
    <row r="2401" spans="1:7" ht="15" customHeight="1">
      <c r="A2401" s="4" t="s">
        <v>9</v>
      </c>
      <c r="B2401" s="5" t="s">
        <v>10</v>
      </c>
      <c r="C2401" s="4" t="s">
        <v>11</v>
      </c>
      <c r="D2401" s="4" t="s">
        <v>12</v>
      </c>
      <c r="E2401" s="6">
        <v>2.3986000000000001</v>
      </c>
      <c r="F2401" s="7">
        <v>15.24</v>
      </c>
      <c r="G2401" s="7">
        <v>36.554664000000002</v>
      </c>
    </row>
    <row r="2402" spans="1:7" ht="15" customHeight="1">
      <c r="A2402" s="1"/>
      <c r="B2402" s="1"/>
      <c r="C2402" s="1"/>
      <c r="D2402" s="1"/>
      <c r="E2402" s="130" t="s">
        <v>21</v>
      </c>
      <c r="F2402" s="131"/>
      <c r="G2402" s="8">
        <v>36.549999999999997</v>
      </c>
    </row>
    <row r="2403" spans="1:7" ht="15" customHeight="1">
      <c r="A2403" s="1"/>
      <c r="B2403" s="1"/>
      <c r="C2403" s="1"/>
      <c r="D2403" s="1"/>
      <c r="E2403" s="132" t="s">
        <v>22</v>
      </c>
      <c r="F2403" s="133"/>
      <c r="G2403" s="2">
        <v>36.549999999999997</v>
      </c>
    </row>
    <row r="2404" spans="1:7" ht="9.9499999999999993" customHeight="1">
      <c r="A2404" s="1"/>
      <c r="B2404" s="1"/>
      <c r="C2404" s="134" t="s">
        <v>1</v>
      </c>
      <c r="D2404" s="135"/>
      <c r="E2404" s="1"/>
      <c r="F2404" s="1"/>
      <c r="G2404" s="1"/>
    </row>
    <row r="2405" spans="1:7" ht="20.100000000000001" customHeight="1">
      <c r="A2405" s="136" t="s">
        <v>1006</v>
      </c>
      <c r="B2405" s="137"/>
      <c r="C2405" s="137"/>
      <c r="D2405" s="137"/>
      <c r="E2405" s="137"/>
      <c r="F2405" s="137"/>
      <c r="G2405" s="137"/>
    </row>
    <row r="2406" spans="1:7" ht="15" customHeight="1">
      <c r="A2406" s="128" t="s">
        <v>24</v>
      </c>
      <c r="B2406" s="129"/>
      <c r="C2406" s="3" t="s">
        <v>4</v>
      </c>
      <c r="D2406" s="3" t="s">
        <v>5</v>
      </c>
      <c r="E2406" s="3" t="s">
        <v>6</v>
      </c>
      <c r="F2406" s="3" t="s">
        <v>7</v>
      </c>
      <c r="G2406" s="3" t="s">
        <v>8</v>
      </c>
    </row>
    <row r="2407" spans="1:7" ht="20.100000000000001" customHeight="1">
      <c r="A2407" s="4" t="s">
        <v>254</v>
      </c>
      <c r="B2407" s="5" t="s">
        <v>255</v>
      </c>
      <c r="C2407" s="4" t="s">
        <v>11</v>
      </c>
      <c r="D2407" s="4" t="s">
        <v>49</v>
      </c>
      <c r="E2407" s="6">
        <v>0.75580000000000003</v>
      </c>
      <c r="F2407" s="7">
        <v>80</v>
      </c>
      <c r="G2407" s="7">
        <v>60.463999999999999</v>
      </c>
    </row>
    <row r="2408" spans="1:7" ht="15" customHeight="1">
      <c r="A2408" s="4" t="s">
        <v>256</v>
      </c>
      <c r="B2408" s="5" t="s">
        <v>257</v>
      </c>
      <c r="C2408" s="4" t="s">
        <v>11</v>
      </c>
      <c r="D2408" s="4" t="s">
        <v>32</v>
      </c>
      <c r="E2408" s="6">
        <v>322.98</v>
      </c>
      <c r="F2408" s="7">
        <v>0.62</v>
      </c>
      <c r="G2408" s="7">
        <v>200.24760000000001</v>
      </c>
    </row>
    <row r="2409" spans="1:7" ht="20.100000000000001" customHeight="1">
      <c r="A2409" s="4" t="s">
        <v>258</v>
      </c>
      <c r="B2409" s="5" t="s">
        <v>259</v>
      </c>
      <c r="C2409" s="4" t="s">
        <v>11</v>
      </c>
      <c r="D2409" s="4" t="s">
        <v>49</v>
      </c>
      <c r="E2409" s="6">
        <v>0.58699999999999997</v>
      </c>
      <c r="F2409" s="7">
        <v>63.02</v>
      </c>
      <c r="G2409" s="7">
        <v>36.992739999999998</v>
      </c>
    </row>
    <row r="2410" spans="1:7" ht="15" customHeight="1">
      <c r="A2410" s="1"/>
      <c r="B2410" s="1"/>
      <c r="C2410" s="1"/>
      <c r="D2410" s="1"/>
      <c r="E2410" s="130" t="s">
        <v>38</v>
      </c>
      <c r="F2410" s="131"/>
      <c r="G2410" s="8">
        <v>297.7</v>
      </c>
    </row>
    <row r="2411" spans="1:7" ht="15" customHeight="1">
      <c r="A2411" s="128" t="s">
        <v>3</v>
      </c>
      <c r="B2411" s="129"/>
      <c r="C2411" s="3" t="s">
        <v>4</v>
      </c>
      <c r="D2411" s="3" t="s">
        <v>5</v>
      </c>
      <c r="E2411" s="3" t="s">
        <v>6</v>
      </c>
      <c r="F2411" s="3" t="s">
        <v>7</v>
      </c>
      <c r="G2411" s="3" t="s">
        <v>8</v>
      </c>
    </row>
    <row r="2412" spans="1:7" ht="15" customHeight="1">
      <c r="A2412" s="4" t="s">
        <v>9</v>
      </c>
      <c r="B2412" s="5" t="s">
        <v>10</v>
      </c>
      <c r="C2412" s="4" t="s">
        <v>11</v>
      </c>
      <c r="D2412" s="4" t="s">
        <v>12</v>
      </c>
      <c r="E2412" s="6">
        <v>2.5299999999999998</v>
      </c>
      <c r="F2412" s="7">
        <v>15.24</v>
      </c>
      <c r="G2412" s="7">
        <v>38.557200000000002</v>
      </c>
    </row>
    <row r="2413" spans="1:7" ht="20.100000000000001" customHeight="1">
      <c r="A2413" s="4" t="s">
        <v>260</v>
      </c>
      <c r="B2413" s="5" t="s">
        <v>261</v>
      </c>
      <c r="C2413" s="4" t="s">
        <v>11</v>
      </c>
      <c r="D2413" s="4" t="s">
        <v>12</v>
      </c>
      <c r="E2413" s="6">
        <v>1.6</v>
      </c>
      <c r="F2413" s="7">
        <v>20.64</v>
      </c>
      <c r="G2413" s="7">
        <v>33.024000000000001</v>
      </c>
    </row>
    <row r="2414" spans="1:7" ht="27.95" customHeight="1">
      <c r="A2414" s="4" t="s">
        <v>262</v>
      </c>
      <c r="B2414" s="5" t="s">
        <v>263</v>
      </c>
      <c r="C2414" s="4" t="s">
        <v>11</v>
      </c>
      <c r="D2414" s="4" t="s">
        <v>20</v>
      </c>
      <c r="E2414" s="6">
        <v>0.83</v>
      </c>
      <c r="F2414" s="7">
        <v>1.51</v>
      </c>
      <c r="G2414" s="7">
        <v>1.2533000000000001</v>
      </c>
    </row>
    <row r="2415" spans="1:7" ht="27.95" customHeight="1">
      <c r="A2415" s="4" t="s">
        <v>264</v>
      </c>
      <c r="B2415" s="5" t="s">
        <v>265</v>
      </c>
      <c r="C2415" s="4" t="s">
        <v>11</v>
      </c>
      <c r="D2415" s="4" t="s">
        <v>17</v>
      </c>
      <c r="E2415" s="6">
        <v>0.78</v>
      </c>
      <c r="F2415" s="7">
        <v>0.24</v>
      </c>
      <c r="G2415" s="7">
        <v>0.18720000000000001</v>
      </c>
    </row>
    <row r="2416" spans="1:7" ht="15" customHeight="1">
      <c r="A2416" s="1"/>
      <c r="B2416" s="1"/>
      <c r="C2416" s="1"/>
      <c r="D2416" s="1"/>
      <c r="E2416" s="130" t="s">
        <v>21</v>
      </c>
      <c r="F2416" s="131"/>
      <c r="G2416" s="8">
        <v>73.02</v>
      </c>
    </row>
    <row r="2417" spans="1:7" ht="15" customHeight="1">
      <c r="A2417" s="1"/>
      <c r="B2417" s="1"/>
      <c r="C2417" s="1"/>
      <c r="D2417" s="1"/>
      <c r="E2417" s="132" t="s">
        <v>22</v>
      </c>
      <c r="F2417" s="133"/>
      <c r="G2417" s="2">
        <v>370.69</v>
      </c>
    </row>
    <row r="2418" spans="1:7" ht="9.9499999999999993" customHeight="1">
      <c r="A2418" s="1"/>
      <c r="B2418" s="1"/>
      <c r="C2418" s="134" t="s">
        <v>1</v>
      </c>
      <c r="D2418" s="135"/>
      <c r="E2418" s="1"/>
      <c r="F2418" s="1"/>
      <c r="G2418" s="1"/>
    </row>
    <row r="2419" spans="1:7" ht="20.100000000000001" customHeight="1">
      <c r="A2419" s="136" t="s">
        <v>1007</v>
      </c>
      <c r="B2419" s="137"/>
      <c r="C2419" s="137"/>
      <c r="D2419" s="137"/>
      <c r="E2419" s="137"/>
      <c r="F2419" s="137"/>
      <c r="G2419" s="137"/>
    </row>
    <row r="2420" spans="1:7" ht="15" customHeight="1">
      <c r="A2420" s="128" t="s">
        <v>3</v>
      </c>
      <c r="B2420" s="129"/>
      <c r="C2420" s="3" t="s">
        <v>4</v>
      </c>
      <c r="D2420" s="3" t="s">
        <v>5</v>
      </c>
      <c r="E2420" s="3" t="s">
        <v>6</v>
      </c>
      <c r="F2420" s="3" t="s">
        <v>7</v>
      </c>
      <c r="G2420" s="3" t="s">
        <v>8</v>
      </c>
    </row>
    <row r="2421" spans="1:7" ht="15" customHeight="1">
      <c r="A2421" s="4" t="s">
        <v>41</v>
      </c>
      <c r="B2421" s="5" t="s">
        <v>42</v>
      </c>
      <c r="C2421" s="4" t="s">
        <v>11</v>
      </c>
      <c r="D2421" s="4" t="s">
        <v>12</v>
      </c>
      <c r="E2421" s="6">
        <v>1.8460000000000001</v>
      </c>
      <c r="F2421" s="7">
        <v>21.46</v>
      </c>
      <c r="G2421" s="7">
        <v>39.615160000000003</v>
      </c>
    </row>
    <row r="2422" spans="1:7" ht="15" customHeight="1">
      <c r="A2422" s="4" t="s">
        <v>104</v>
      </c>
      <c r="B2422" s="5" t="s">
        <v>105</v>
      </c>
      <c r="C2422" s="4" t="s">
        <v>11</v>
      </c>
      <c r="D2422" s="4" t="s">
        <v>12</v>
      </c>
      <c r="E2422" s="6">
        <v>1.8460000000000001</v>
      </c>
      <c r="F2422" s="7">
        <v>21.61</v>
      </c>
      <c r="G2422" s="7">
        <v>39.892060000000001</v>
      </c>
    </row>
    <row r="2423" spans="1:7" ht="15" customHeight="1">
      <c r="A2423" s="4" t="s">
        <v>9</v>
      </c>
      <c r="B2423" s="5" t="s">
        <v>10</v>
      </c>
      <c r="C2423" s="4" t="s">
        <v>11</v>
      </c>
      <c r="D2423" s="4" t="s">
        <v>12</v>
      </c>
      <c r="E2423" s="6">
        <v>5.5380000000000003</v>
      </c>
      <c r="F2423" s="7">
        <v>15.24</v>
      </c>
      <c r="G2423" s="7">
        <v>84.399119999999996</v>
      </c>
    </row>
    <row r="2424" spans="1:7" ht="27.95" customHeight="1">
      <c r="A2424" s="4" t="s">
        <v>217</v>
      </c>
      <c r="B2424" s="5" t="s">
        <v>218</v>
      </c>
      <c r="C2424" s="4" t="s">
        <v>11</v>
      </c>
      <c r="D2424" s="4" t="s">
        <v>20</v>
      </c>
      <c r="E2424" s="6">
        <v>0.67200000000000004</v>
      </c>
      <c r="F2424" s="7">
        <v>1.64</v>
      </c>
      <c r="G2424" s="7">
        <v>1.1020799999999999</v>
      </c>
    </row>
    <row r="2425" spans="1:7" ht="27.95" customHeight="1">
      <c r="A2425" s="4" t="s">
        <v>219</v>
      </c>
      <c r="B2425" s="5" t="s">
        <v>220</v>
      </c>
      <c r="C2425" s="4" t="s">
        <v>11</v>
      </c>
      <c r="D2425" s="4" t="s">
        <v>17</v>
      </c>
      <c r="E2425" s="6">
        <v>1.1739999999999999</v>
      </c>
      <c r="F2425" s="7">
        <v>0.34</v>
      </c>
      <c r="G2425" s="7">
        <v>0.39916000000000001</v>
      </c>
    </row>
    <row r="2426" spans="1:7" ht="15" customHeight="1">
      <c r="A2426" s="1"/>
      <c r="B2426" s="1"/>
      <c r="C2426" s="1"/>
      <c r="D2426" s="1"/>
      <c r="E2426" s="130" t="s">
        <v>21</v>
      </c>
      <c r="F2426" s="131"/>
      <c r="G2426" s="8">
        <v>165.41</v>
      </c>
    </row>
    <row r="2427" spans="1:7" ht="15" customHeight="1">
      <c r="A2427" s="1"/>
      <c r="B2427" s="1"/>
      <c r="C2427" s="1"/>
      <c r="D2427" s="1"/>
      <c r="E2427" s="132" t="s">
        <v>22</v>
      </c>
      <c r="F2427" s="133"/>
      <c r="G2427" s="2">
        <v>165.38</v>
      </c>
    </row>
    <row r="2428" spans="1:7" ht="9.9499999999999993" customHeight="1">
      <c r="A2428" s="1"/>
      <c r="B2428" s="1"/>
      <c r="C2428" s="134" t="s">
        <v>1</v>
      </c>
      <c r="D2428" s="135"/>
      <c r="E2428" s="1"/>
      <c r="F2428" s="1"/>
      <c r="G2428" s="1"/>
    </row>
    <row r="2429" spans="1:7" ht="20.100000000000001" customHeight="1">
      <c r="A2429" s="136" t="s">
        <v>1008</v>
      </c>
      <c r="B2429" s="137"/>
      <c r="C2429" s="137"/>
      <c r="D2429" s="137"/>
      <c r="E2429" s="137"/>
      <c r="F2429" s="137"/>
      <c r="G2429" s="137"/>
    </row>
    <row r="2430" spans="1:7" ht="15" customHeight="1">
      <c r="A2430" s="128" t="s">
        <v>962</v>
      </c>
      <c r="B2430" s="129"/>
      <c r="C2430" s="3" t="s">
        <v>4</v>
      </c>
      <c r="D2430" s="3" t="s">
        <v>5</v>
      </c>
      <c r="E2430" s="3" t="s">
        <v>6</v>
      </c>
      <c r="F2430" s="3" t="s">
        <v>7</v>
      </c>
      <c r="G2430" s="3" t="s">
        <v>8</v>
      </c>
    </row>
    <row r="2431" spans="1:7" ht="15" customHeight="1">
      <c r="A2431" s="4" t="s">
        <v>963</v>
      </c>
      <c r="B2431" s="5" t="s">
        <v>964</v>
      </c>
      <c r="C2431" s="4" t="s">
        <v>11</v>
      </c>
      <c r="D2431" s="4" t="s">
        <v>12</v>
      </c>
      <c r="E2431" s="6">
        <v>1</v>
      </c>
      <c r="F2431" s="7">
        <v>3.67</v>
      </c>
      <c r="G2431" s="7">
        <v>3.67</v>
      </c>
    </row>
    <row r="2432" spans="1:7" ht="15" customHeight="1">
      <c r="A2432" s="4" t="s">
        <v>965</v>
      </c>
      <c r="B2432" s="5" t="s">
        <v>966</v>
      </c>
      <c r="C2432" s="4" t="s">
        <v>11</v>
      </c>
      <c r="D2432" s="4" t="s">
        <v>12</v>
      </c>
      <c r="E2432" s="6">
        <v>1</v>
      </c>
      <c r="F2432" s="7">
        <v>0.68</v>
      </c>
      <c r="G2432" s="7">
        <v>0.68</v>
      </c>
    </row>
    <row r="2433" spans="1:7" ht="15" customHeight="1">
      <c r="A2433" s="4" t="s">
        <v>967</v>
      </c>
      <c r="B2433" s="5" t="s">
        <v>968</v>
      </c>
      <c r="C2433" s="4" t="s">
        <v>11</v>
      </c>
      <c r="D2433" s="4" t="s">
        <v>12</v>
      </c>
      <c r="E2433" s="6">
        <v>1</v>
      </c>
      <c r="F2433" s="7">
        <v>0.35</v>
      </c>
      <c r="G2433" s="7">
        <v>0.35</v>
      </c>
    </row>
    <row r="2434" spans="1:7" ht="15" customHeight="1">
      <c r="A2434" s="4" t="s">
        <v>969</v>
      </c>
      <c r="B2434" s="5" t="s">
        <v>970</v>
      </c>
      <c r="C2434" s="4" t="s">
        <v>11</v>
      </c>
      <c r="D2434" s="4" t="s">
        <v>12</v>
      </c>
      <c r="E2434" s="6">
        <v>1</v>
      </c>
      <c r="F2434" s="7">
        <v>7.0000000000000007E-2</v>
      </c>
      <c r="G2434" s="7">
        <v>7.0000000000000007E-2</v>
      </c>
    </row>
    <row r="2435" spans="1:7" ht="15" customHeight="1">
      <c r="A2435" s="1"/>
      <c r="B2435" s="1"/>
      <c r="C2435" s="1"/>
      <c r="D2435" s="1"/>
      <c r="E2435" s="130" t="s">
        <v>971</v>
      </c>
      <c r="F2435" s="131"/>
      <c r="G2435" s="8">
        <v>4.7699999999999996</v>
      </c>
    </row>
    <row r="2436" spans="1:7" ht="15" customHeight="1">
      <c r="A2436" s="128" t="s">
        <v>145</v>
      </c>
      <c r="B2436" s="129"/>
      <c r="C2436" s="3" t="s">
        <v>4</v>
      </c>
      <c r="D2436" s="3" t="s">
        <v>5</v>
      </c>
      <c r="E2436" s="3" t="s">
        <v>6</v>
      </c>
      <c r="F2436" s="3" t="s">
        <v>7</v>
      </c>
      <c r="G2436" s="3" t="s">
        <v>8</v>
      </c>
    </row>
    <row r="2437" spans="1:7" ht="15" customHeight="1">
      <c r="A2437" s="4" t="s">
        <v>972</v>
      </c>
      <c r="B2437" s="5" t="s">
        <v>973</v>
      </c>
      <c r="C2437" s="4" t="s">
        <v>11</v>
      </c>
      <c r="D2437" s="4" t="s">
        <v>12</v>
      </c>
      <c r="E2437" s="6">
        <v>1</v>
      </c>
      <c r="F2437" s="7">
        <v>10.74</v>
      </c>
      <c r="G2437" s="7">
        <v>10.74</v>
      </c>
    </row>
    <row r="2438" spans="1:7" ht="15" customHeight="1">
      <c r="A2438" s="1"/>
      <c r="B2438" s="1"/>
      <c r="C2438" s="1"/>
      <c r="D2438" s="1"/>
      <c r="E2438" s="130" t="s">
        <v>149</v>
      </c>
      <c r="F2438" s="131"/>
      <c r="G2438" s="8">
        <v>10.74</v>
      </c>
    </row>
    <row r="2439" spans="1:7" ht="15" customHeight="1">
      <c r="A2439" s="128" t="s">
        <v>24</v>
      </c>
      <c r="B2439" s="129"/>
      <c r="C2439" s="3" t="s">
        <v>4</v>
      </c>
      <c r="D2439" s="3" t="s">
        <v>5</v>
      </c>
      <c r="E2439" s="3" t="s">
        <v>6</v>
      </c>
      <c r="F2439" s="3" t="s">
        <v>7</v>
      </c>
      <c r="G2439" s="3" t="s">
        <v>8</v>
      </c>
    </row>
    <row r="2440" spans="1:7" ht="20.100000000000001" customHeight="1">
      <c r="A2440" s="4" t="s">
        <v>974</v>
      </c>
      <c r="B2440" s="5" t="s">
        <v>975</v>
      </c>
      <c r="C2440" s="4" t="s">
        <v>11</v>
      </c>
      <c r="D2440" s="4" t="s">
        <v>12</v>
      </c>
      <c r="E2440" s="6">
        <v>1</v>
      </c>
      <c r="F2440" s="7">
        <v>0.24</v>
      </c>
      <c r="G2440" s="7">
        <v>0.24</v>
      </c>
    </row>
    <row r="2441" spans="1:7" ht="20.100000000000001" customHeight="1">
      <c r="A2441" s="4" t="s">
        <v>976</v>
      </c>
      <c r="B2441" s="5" t="s">
        <v>977</v>
      </c>
      <c r="C2441" s="4" t="s">
        <v>11</v>
      </c>
      <c r="D2441" s="4" t="s">
        <v>12</v>
      </c>
      <c r="E2441" s="6">
        <v>1</v>
      </c>
      <c r="F2441" s="7">
        <v>0.83</v>
      </c>
      <c r="G2441" s="7">
        <v>0.83</v>
      </c>
    </row>
    <row r="2442" spans="1:7" ht="15" customHeight="1">
      <c r="A2442" s="1"/>
      <c r="B2442" s="1"/>
      <c r="C2442" s="1"/>
      <c r="D2442" s="1"/>
      <c r="E2442" s="130" t="s">
        <v>38</v>
      </c>
      <c r="F2442" s="131"/>
      <c r="G2442" s="8">
        <v>1.07</v>
      </c>
    </row>
    <row r="2443" spans="1:7" ht="15" customHeight="1">
      <c r="A2443" s="128" t="s">
        <v>3</v>
      </c>
      <c r="B2443" s="129"/>
      <c r="C2443" s="3" t="s">
        <v>4</v>
      </c>
      <c r="D2443" s="3" t="s">
        <v>5</v>
      </c>
      <c r="E2443" s="3" t="s">
        <v>6</v>
      </c>
      <c r="F2443" s="3" t="s">
        <v>7</v>
      </c>
      <c r="G2443" s="3" t="s">
        <v>8</v>
      </c>
    </row>
    <row r="2444" spans="1:7" ht="27.95" customHeight="1">
      <c r="A2444" s="4" t="s">
        <v>978</v>
      </c>
      <c r="B2444" s="5" t="s">
        <v>979</v>
      </c>
      <c r="C2444" s="4" t="s">
        <v>11</v>
      </c>
      <c r="D2444" s="4" t="s">
        <v>12</v>
      </c>
      <c r="E2444" s="6">
        <v>1</v>
      </c>
      <c r="F2444" s="7">
        <v>0.13</v>
      </c>
      <c r="G2444" s="7">
        <v>0.13</v>
      </c>
    </row>
    <row r="2445" spans="1:7" ht="15" customHeight="1">
      <c r="A2445" s="1"/>
      <c r="B2445" s="1"/>
      <c r="C2445" s="1"/>
      <c r="D2445" s="1"/>
      <c r="E2445" s="130" t="s">
        <v>21</v>
      </c>
      <c r="F2445" s="131"/>
      <c r="G2445" s="8">
        <v>0.13</v>
      </c>
    </row>
    <row r="2446" spans="1:7" ht="15" customHeight="1">
      <c r="A2446" s="1"/>
      <c r="B2446" s="1"/>
      <c r="C2446" s="1"/>
      <c r="D2446" s="1"/>
      <c r="E2446" s="132" t="s">
        <v>22</v>
      </c>
      <c r="F2446" s="133"/>
      <c r="G2446" s="2">
        <v>16.71</v>
      </c>
    </row>
    <row r="2447" spans="1:7" ht="9.9499999999999993" customHeight="1">
      <c r="A2447" s="1"/>
      <c r="B2447" s="1"/>
      <c r="C2447" s="134" t="s">
        <v>1</v>
      </c>
      <c r="D2447" s="135"/>
      <c r="E2447" s="1"/>
      <c r="F2447" s="1"/>
      <c r="G2447" s="1"/>
    </row>
    <row r="2448" spans="1:7" ht="20.100000000000001" customHeight="1">
      <c r="A2448" s="136" t="s">
        <v>1009</v>
      </c>
      <c r="B2448" s="137"/>
      <c r="C2448" s="137"/>
      <c r="D2448" s="137"/>
      <c r="E2448" s="137"/>
      <c r="F2448" s="137"/>
      <c r="G2448" s="137"/>
    </row>
    <row r="2449" spans="1:7" ht="15" customHeight="1">
      <c r="A2449" s="128" t="s">
        <v>962</v>
      </c>
      <c r="B2449" s="129"/>
      <c r="C2449" s="3" t="s">
        <v>4</v>
      </c>
      <c r="D2449" s="3" t="s">
        <v>5</v>
      </c>
      <c r="E2449" s="3" t="s">
        <v>6</v>
      </c>
      <c r="F2449" s="3" t="s">
        <v>7</v>
      </c>
      <c r="G2449" s="3" t="s">
        <v>8</v>
      </c>
    </row>
    <row r="2450" spans="1:7" ht="15" customHeight="1">
      <c r="A2450" s="4" t="s">
        <v>963</v>
      </c>
      <c r="B2450" s="5" t="s">
        <v>964</v>
      </c>
      <c r="C2450" s="4" t="s">
        <v>11</v>
      </c>
      <c r="D2450" s="4" t="s">
        <v>12</v>
      </c>
      <c r="E2450" s="6">
        <v>1</v>
      </c>
      <c r="F2450" s="7">
        <v>3.67</v>
      </c>
      <c r="G2450" s="7">
        <v>3.67</v>
      </c>
    </row>
    <row r="2451" spans="1:7" ht="15" customHeight="1">
      <c r="A2451" s="4" t="s">
        <v>965</v>
      </c>
      <c r="B2451" s="5" t="s">
        <v>966</v>
      </c>
      <c r="C2451" s="4" t="s">
        <v>11</v>
      </c>
      <c r="D2451" s="4" t="s">
        <v>12</v>
      </c>
      <c r="E2451" s="6">
        <v>1</v>
      </c>
      <c r="F2451" s="7">
        <v>0.68</v>
      </c>
      <c r="G2451" s="7">
        <v>0.68</v>
      </c>
    </row>
    <row r="2452" spans="1:7" ht="15" customHeight="1">
      <c r="A2452" s="4" t="s">
        <v>967</v>
      </c>
      <c r="B2452" s="5" t="s">
        <v>968</v>
      </c>
      <c r="C2452" s="4" t="s">
        <v>11</v>
      </c>
      <c r="D2452" s="4" t="s">
        <v>12</v>
      </c>
      <c r="E2452" s="6">
        <v>1</v>
      </c>
      <c r="F2452" s="7">
        <v>0.35</v>
      </c>
      <c r="G2452" s="7">
        <v>0.35</v>
      </c>
    </row>
    <row r="2453" spans="1:7" ht="15" customHeight="1">
      <c r="A2453" s="4" t="s">
        <v>969</v>
      </c>
      <c r="B2453" s="5" t="s">
        <v>970</v>
      </c>
      <c r="C2453" s="4" t="s">
        <v>11</v>
      </c>
      <c r="D2453" s="4" t="s">
        <v>12</v>
      </c>
      <c r="E2453" s="6">
        <v>1</v>
      </c>
      <c r="F2453" s="7">
        <v>7.0000000000000007E-2</v>
      </c>
      <c r="G2453" s="7">
        <v>7.0000000000000007E-2</v>
      </c>
    </row>
    <row r="2454" spans="1:7" ht="15" customHeight="1">
      <c r="A2454" s="1"/>
      <c r="B2454" s="1"/>
      <c r="C2454" s="1"/>
      <c r="D2454" s="1"/>
      <c r="E2454" s="130" t="s">
        <v>971</v>
      </c>
      <c r="F2454" s="131"/>
      <c r="G2454" s="8">
        <v>4.7699999999999996</v>
      </c>
    </row>
    <row r="2455" spans="1:7" ht="15" customHeight="1">
      <c r="A2455" s="128" t="s">
        <v>145</v>
      </c>
      <c r="B2455" s="129"/>
      <c r="C2455" s="3" t="s">
        <v>4</v>
      </c>
      <c r="D2455" s="3" t="s">
        <v>5</v>
      </c>
      <c r="E2455" s="3" t="s">
        <v>6</v>
      </c>
      <c r="F2455" s="3" t="s">
        <v>7</v>
      </c>
      <c r="G2455" s="3" t="s">
        <v>8</v>
      </c>
    </row>
    <row r="2456" spans="1:7" ht="15" customHeight="1">
      <c r="A2456" s="4" t="s">
        <v>981</v>
      </c>
      <c r="B2456" s="5" t="s">
        <v>982</v>
      </c>
      <c r="C2456" s="4" t="s">
        <v>11</v>
      </c>
      <c r="D2456" s="4" t="s">
        <v>12</v>
      </c>
      <c r="E2456" s="6">
        <v>1</v>
      </c>
      <c r="F2456" s="7">
        <v>15.16</v>
      </c>
      <c r="G2456" s="7">
        <v>15.16</v>
      </c>
    </row>
    <row r="2457" spans="1:7" ht="15" customHeight="1">
      <c r="A2457" s="1"/>
      <c r="B2457" s="1"/>
      <c r="C2457" s="1"/>
      <c r="D2457" s="1"/>
      <c r="E2457" s="130" t="s">
        <v>149</v>
      </c>
      <c r="F2457" s="131"/>
      <c r="G2457" s="8">
        <v>15.16</v>
      </c>
    </row>
    <row r="2458" spans="1:7" ht="15" customHeight="1">
      <c r="A2458" s="128" t="s">
        <v>24</v>
      </c>
      <c r="B2458" s="129"/>
      <c r="C2458" s="3" t="s">
        <v>4</v>
      </c>
      <c r="D2458" s="3" t="s">
        <v>5</v>
      </c>
      <c r="E2458" s="3" t="s">
        <v>6</v>
      </c>
      <c r="F2458" s="3" t="s">
        <v>7</v>
      </c>
      <c r="G2458" s="3" t="s">
        <v>8</v>
      </c>
    </row>
    <row r="2459" spans="1:7" ht="20.100000000000001" customHeight="1">
      <c r="A2459" s="4" t="s">
        <v>974</v>
      </c>
      <c r="B2459" s="5" t="s">
        <v>975</v>
      </c>
      <c r="C2459" s="4" t="s">
        <v>11</v>
      </c>
      <c r="D2459" s="4" t="s">
        <v>12</v>
      </c>
      <c r="E2459" s="6">
        <v>1</v>
      </c>
      <c r="F2459" s="7">
        <v>0.24</v>
      </c>
      <c r="G2459" s="7">
        <v>0.24</v>
      </c>
    </row>
    <row r="2460" spans="1:7" ht="20.100000000000001" customHeight="1">
      <c r="A2460" s="4" t="s">
        <v>976</v>
      </c>
      <c r="B2460" s="5" t="s">
        <v>977</v>
      </c>
      <c r="C2460" s="4" t="s">
        <v>11</v>
      </c>
      <c r="D2460" s="4" t="s">
        <v>12</v>
      </c>
      <c r="E2460" s="6">
        <v>1</v>
      </c>
      <c r="F2460" s="7">
        <v>0.83</v>
      </c>
      <c r="G2460" s="7">
        <v>0.83</v>
      </c>
    </row>
    <row r="2461" spans="1:7" ht="15" customHeight="1">
      <c r="A2461" s="1"/>
      <c r="B2461" s="1"/>
      <c r="C2461" s="1"/>
      <c r="D2461" s="1"/>
      <c r="E2461" s="130" t="s">
        <v>38</v>
      </c>
      <c r="F2461" s="131"/>
      <c r="G2461" s="8">
        <v>1.07</v>
      </c>
    </row>
    <row r="2462" spans="1:7" ht="15" customHeight="1">
      <c r="A2462" s="128" t="s">
        <v>3</v>
      </c>
      <c r="B2462" s="129"/>
      <c r="C2462" s="3" t="s">
        <v>4</v>
      </c>
      <c r="D2462" s="3" t="s">
        <v>5</v>
      </c>
      <c r="E2462" s="3" t="s">
        <v>6</v>
      </c>
      <c r="F2462" s="3" t="s">
        <v>7</v>
      </c>
      <c r="G2462" s="3" t="s">
        <v>8</v>
      </c>
    </row>
    <row r="2463" spans="1:7" ht="20.100000000000001" customHeight="1">
      <c r="A2463" s="4" t="s">
        <v>983</v>
      </c>
      <c r="B2463" s="5" t="s">
        <v>984</v>
      </c>
      <c r="C2463" s="4" t="s">
        <v>11</v>
      </c>
      <c r="D2463" s="4" t="s">
        <v>12</v>
      </c>
      <c r="E2463" s="6">
        <v>1</v>
      </c>
      <c r="F2463" s="7">
        <v>0.18</v>
      </c>
      <c r="G2463" s="7">
        <v>0.18</v>
      </c>
    </row>
    <row r="2464" spans="1:7" ht="15" customHeight="1">
      <c r="A2464" s="1"/>
      <c r="B2464" s="1"/>
      <c r="C2464" s="1"/>
      <c r="D2464" s="1"/>
      <c r="E2464" s="130" t="s">
        <v>21</v>
      </c>
      <c r="F2464" s="131"/>
      <c r="G2464" s="8">
        <v>0.18</v>
      </c>
    </row>
    <row r="2465" spans="1:7" ht="15" customHeight="1">
      <c r="A2465" s="1"/>
      <c r="B2465" s="1"/>
      <c r="C2465" s="1"/>
      <c r="D2465" s="1"/>
      <c r="E2465" s="132" t="s">
        <v>22</v>
      </c>
      <c r="F2465" s="133"/>
      <c r="G2465" s="2">
        <v>21.18</v>
      </c>
    </row>
    <row r="2466" spans="1:7" ht="9.9499999999999993" customHeight="1">
      <c r="A2466" s="1"/>
      <c r="B2466" s="1"/>
      <c r="C2466" s="134" t="s">
        <v>1</v>
      </c>
      <c r="D2466" s="135"/>
      <c r="E2466" s="1"/>
      <c r="F2466" s="1"/>
      <c r="G2466" s="1"/>
    </row>
    <row r="2467" spans="1:7" ht="20.100000000000001" customHeight="1">
      <c r="A2467" s="136" t="s">
        <v>1010</v>
      </c>
      <c r="B2467" s="137"/>
      <c r="C2467" s="137"/>
      <c r="D2467" s="137"/>
      <c r="E2467" s="137"/>
      <c r="F2467" s="137"/>
      <c r="G2467" s="137"/>
    </row>
    <row r="2468" spans="1:7" ht="9.9499999999999993" customHeight="1">
      <c r="A2468" s="138"/>
      <c r="B2468" s="138"/>
      <c r="C2468" s="138"/>
      <c r="D2468" s="138"/>
      <c r="E2468" s="138"/>
      <c r="F2468" s="138"/>
      <c r="G2468" s="138"/>
    </row>
    <row r="2469" spans="1:7" ht="15" customHeight="1">
      <c r="A2469" s="1"/>
      <c r="B2469" s="1"/>
      <c r="C2469" s="1"/>
      <c r="D2469" s="1"/>
      <c r="E2469" s="132" t="s">
        <v>22</v>
      </c>
      <c r="F2469" s="133"/>
      <c r="G2469" s="9">
        <v>22.1</v>
      </c>
    </row>
    <row r="2470" spans="1:7" ht="9.9499999999999993" customHeight="1">
      <c r="A2470" s="1"/>
      <c r="B2470" s="1"/>
      <c r="C2470" s="134" t="s">
        <v>1</v>
      </c>
      <c r="D2470" s="135"/>
      <c r="E2470" s="1"/>
      <c r="F2470" s="1"/>
      <c r="G2470" s="1"/>
    </row>
    <row r="2471" spans="1:7" ht="20.100000000000001" customHeight="1">
      <c r="A2471" s="136" t="s">
        <v>1011</v>
      </c>
      <c r="B2471" s="137"/>
      <c r="C2471" s="137"/>
      <c r="D2471" s="137"/>
      <c r="E2471" s="137"/>
      <c r="F2471" s="137"/>
      <c r="G2471" s="137"/>
    </row>
    <row r="2472" spans="1:7" ht="9.9499999999999993" customHeight="1">
      <c r="A2472" s="138"/>
      <c r="B2472" s="138"/>
      <c r="C2472" s="138"/>
      <c r="D2472" s="138"/>
      <c r="E2472" s="138"/>
      <c r="F2472" s="138"/>
      <c r="G2472" s="138"/>
    </row>
    <row r="2473" spans="1:7" ht="15" customHeight="1">
      <c r="A2473" s="1"/>
      <c r="B2473" s="1"/>
      <c r="C2473" s="1"/>
      <c r="D2473" s="1"/>
      <c r="E2473" s="132" t="s">
        <v>22</v>
      </c>
      <c r="F2473" s="133"/>
      <c r="G2473" s="9">
        <v>50</v>
      </c>
    </row>
    <row r="2474" spans="1:7" ht="9.9499999999999993" customHeight="1">
      <c r="A2474" s="1"/>
      <c r="B2474" s="1"/>
      <c r="C2474" s="134" t="s">
        <v>1</v>
      </c>
      <c r="D2474" s="135"/>
      <c r="E2474" s="1"/>
      <c r="F2474" s="1"/>
      <c r="G2474" s="1"/>
    </row>
    <row r="2475" spans="1:7" ht="20.100000000000001" customHeight="1">
      <c r="A2475" s="136" t="s">
        <v>1012</v>
      </c>
      <c r="B2475" s="137"/>
      <c r="C2475" s="137"/>
      <c r="D2475" s="137"/>
      <c r="E2475" s="137"/>
      <c r="F2475" s="137"/>
      <c r="G2475" s="137"/>
    </row>
    <row r="2476" spans="1:7" ht="9.9499999999999993" customHeight="1">
      <c r="A2476" s="138"/>
      <c r="B2476" s="138"/>
      <c r="C2476" s="138"/>
      <c r="D2476" s="138"/>
      <c r="E2476" s="138"/>
      <c r="F2476" s="138"/>
      <c r="G2476" s="138"/>
    </row>
    <row r="2477" spans="1:7" ht="15" customHeight="1">
      <c r="A2477" s="1"/>
      <c r="B2477" s="1"/>
      <c r="C2477" s="1"/>
      <c r="D2477" s="1"/>
      <c r="E2477" s="132" t="s">
        <v>22</v>
      </c>
      <c r="F2477" s="133"/>
      <c r="G2477" s="9">
        <v>14.6</v>
      </c>
    </row>
    <row r="2478" spans="1:7" ht="9.9499999999999993" customHeight="1">
      <c r="A2478" s="1"/>
      <c r="B2478" s="1"/>
      <c r="C2478" s="134" t="s">
        <v>1</v>
      </c>
      <c r="D2478" s="135"/>
      <c r="E2478" s="1"/>
      <c r="F2478" s="1"/>
      <c r="G2478" s="1"/>
    </row>
    <row r="2479" spans="1:7" ht="20.100000000000001" customHeight="1">
      <c r="A2479" s="136" t="s">
        <v>1013</v>
      </c>
      <c r="B2479" s="137"/>
      <c r="C2479" s="137"/>
      <c r="D2479" s="137"/>
      <c r="E2479" s="137"/>
      <c r="F2479" s="137"/>
      <c r="G2479" s="137"/>
    </row>
    <row r="2480" spans="1:7" ht="9.9499999999999993" customHeight="1">
      <c r="A2480" s="138"/>
      <c r="B2480" s="138"/>
      <c r="C2480" s="138"/>
      <c r="D2480" s="138"/>
      <c r="E2480" s="138"/>
      <c r="F2480" s="138"/>
      <c r="G2480" s="138"/>
    </row>
    <row r="2481" spans="1:7" ht="15" customHeight="1">
      <c r="A2481" s="1"/>
      <c r="B2481" s="1"/>
      <c r="C2481" s="1"/>
      <c r="D2481" s="1"/>
      <c r="E2481" s="132" t="s">
        <v>22</v>
      </c>
      <c r="F2481" s="133"/>
      <c r="G2481" s="9">
        <v>7.7</v>
      </c>
    </row>
    <row r="2482" spans="1:7" ht="9.9499999999999993" customHeight="1">
      <c r="A2482" s="1"/>
      <c r="B2482" s="1"/>
      <c r="C2482" s="134" t="s">
        <v>1</v>
      </c>
      <c r="D2482" s="135"/>
      <c r="E2482" s="1"/>
      <c r="F2482" s="1"/>
      <c r="G2482" s="1"/>
    </row>
    <row r="2483" spans="1:7" ht="20.100000000000001" customHeight="1">
      <c r="A2483" s="136" t="s">
        <v>1014</v>
      </c>
      <c r="B2483" s="137"/>
      <c r="C2483" s="137"/>
      <c r="D2483" s="137"/>
      <c r="E2483" s="137"/>
      <c r="F2483" s="137"/>
      <c r="G2483" s="137"/>
    </row>
    <row r="2484" spans="1:7" ht="9.9499999999999993" customHeight="1">
      <c r="A2484" s="138"/>
      <c r="B2484" s="138"/>
      <c r="C2484" s="138"/>
      <c r="D2484" s="138"/>
      <c r="E2484" s="138"/>
      <c r="F2484" s="138"/>
      <c r="G2484" s="138"/>
    </row>
    <row r="2485" spans="1:7" ht="15" customHeight="1">
      <c r="A2485" s="1"/>
      <c r="B2485" s="1"/>
      <c r="C2485" s="1"/>
      <c r="D2485" s="1"/>
      <c r="E2485" s="132" t="s">
        <v>22</v>
      </c>
      <c r="F2485" s="133"/>
      <c r="G2485" s="9">
        <v>13.28</v>
      </c>
    </row>
    <row r="2486" spans="1:7" ht="9.9499999999999993" customHeight="1">
      <c r="A2486" s="1"/>
      <c r="B2486" s="1"/>
      <c r="C2486" s="134" t="s">
        <v>1</v>
      </c>
      <c r="D2486" s="135"/>
      <c r="E2486" s="1"/>
      <c r="F2486" s="1"/>
      <c r="G2486" s="1"/>
    </row>
    <row r="2487" spans="1:7" ht="20.100000000000001" customHeight="1">
      <c r="A2487" s="136" t="s">
        <v>1015</v>
      </c>
      <c r="B2487" s="137"/>
      <c r="C2487" s="137"/>
      <c r="D2487" s="137"/>
      <c r="E2487" s="137"/>
      <c r="F2487" s="137"/>
      <c r="G2487" s="137"/>
    </row>
    <row r="2488" spans="1:7" ht="9.9499999999999993" customHeight="1">
      <c r="A2488" s="138"/>
      <c r="B2488" s="138"/>
      <c r="C2488" s="138"/>
      <c r="D2488" s="138"/>
      <c r="E2488" s="138"/>
      <c r="F2488" s="138"/>
      <c r="G2488" s="138"/>
    </row>
    <row r="2489" spans="1:7" ht="15" customHeight="1">
      <c r="A2489" s="1"/>
      <c r="B2489" s="1"/>
      <c r="C2489" s="1"/>
      <c r="D2489" s="1"/>
      <c r="E2489" s="132" t="s">
        <v>22</v>
      </c>
      <c r="F2489" s="133"/>
      <c r="G2489" s="9">
        <v>6.73</v>
      </c>
    </row>
    <row r="2490" spans="1:7" ht="9.9499999999999993" customHeight="1">
      <c r="A2490" s="1"/>
      <c r="B2490" s="1"/>
      <c r="C2490" s="134" t="s">
        <v>1</v>
      </c>
      <c r="D2490" s="135"/>
      <c r="E2490" s="1"/>
      <c r="F2490" s="1"/>
      <c r="G2490" s="1"/>
    </row>
    <row r="2491" spans="1:7" ht="20.100000000000001" customHeight="1">
      <c r="A2491" s="136" t="s">
        <v>1016</v>
      </c>
      <c r="B2491" s="137"/>
      <c r="C2491" s="137"/>
      <c r="D2491" s="137"/>
      <c r="E2491" s="137"/>
      <c r="F2491" s="137"/>
      <c r="G2491" s="137"/>
    </row>
    <row r="2492" spans="1:7" ht="9.9499999999999993" customHeight="1">
      <c r="A2492" s="138"/>
      <c r="B2492" s="138"/>
      <c r="C2492" s="138"/>
      <c r="D2492" s="138"/>
      <c r="E2492" s="138"/>
      <c r="F2492" s="138"/>
      <c r="G2492" s="138"/>
    </row>
    <row r="2493" spans="1:7" ht="15" customHeight="1">
      <c r="A2493" s="1"/>
      <c r="B2493" s="1"/>
      <c r="C2493" s="1"/>
      <c r="D2493" s="1"/>
      <c r="E2493" s="132" t="s">
        <v>22</v>
      </c>
      <c r="F2493" s="133"/>
      <c r="G2493" s="9">
        <v>123.4</v>
      </c>
    </row>
    <row r="2494" spans="1:7" ht="9.9499999999999993" customHeight="1">
      <c r="A2494" s="1"/>
      <c r="B2494" s="1"/>
      <c r="C2494" s="134" t="s">
        <v>1</v>
      </c>
      <c r="D2494" s="135"/>
      <c r="E2494" s="1"/>
      <c r="F2494" s="1"/>
      <c r="G2494" s="1"/>
    </row>
    <row r="2495" spans="1:7" ht="20.100000000000001" customHeight="1">
      <c r="A2495" s="136" t="s">
        <v>1017</v>
      </c>
      <c r="B2495" s="137"/>
      <c r="C2495" s="137"/>
      <c r="D2495" s="137"/>
      <c r="E2495" s="137"/>
      <c r="F2495" s="137"/>
      <c r="G2495" s="137"/>
    </row>
    <row r="2496" spans="1:7" ht="9.9499999999999993" customHeight="1">
      <c r="A2496" s="138"/>
      <c r="B2496" s="138"/>
      <c r="C2496" s="138"/>
      <c r="D2496" s="138"/>
      <c r="E2496" s="138"/>
      <c r="F2496" s="138"/>
      <c r="G2496" s="138"/>
    </row>
    <row r="2497" spans="1:7" ht="15" customHeight="1">
      <c r="A2497" s="1"/>
      <c r="B2497" s="1"/>
      <c r="C2497" s="1"/>
      <c r="D2497" s="1"/>
      <c r="E2497" s="132" t="s">
        <v>22</v>
      </c>
      <c r="F2497" s="133"/>
      <c r="G2497" s="9">
        <v>6.79</v>
      </c>
    </row>
    <row r="2498" spans="1:7" ht="9.9499999999999993" customHeight="1">
      <c r="A2498" s="1"/>
      <c r="B2498" s="1"/>
      <c r="C2498" s="134" t="s">
        <v>1</v>
      </c>
      <c r="D2498" s="135"/>
      <c r="E2498" s="1"/>
      <c r="F2498" s="1"/>
      <c r="G2498" s="1"/>
    </row>
    <row r="2499" spans="1:7" ht="20.100000000000001" customHeight="1">
      <c r="A2499" s="136" t="s">
        <v>1018</v>
      </c>
      <c r="B2499" s="137"/>
      <c r="C2499" s="137"/>
      <c r="D2499" s="137"/>
      <c r="E2499" s="137"/>
      <c r="F2499" s="137"/>
      <c r="G2499" s="137"/>
    </row>
    <row r="2500" spans="1:7" ht="9.9499999999999993" customHeight="1">
      <c r="A2500" s="138"/>
      <c r="B2500" s="138"/>
      <c r="C2500" s="138"/>
      <c r="D2500" s="138"/>
      <c r="E2500" s="138"/>
      <c r="F2500" s="138"/>
      <c r="G2500" s="138"/>
    </row>
    <row r="2501" spans="1:7" ht="15" customHeight="1">
      <c r="A2501" s="1"/>
      <c r="B2501" s="1"/>
      <c r="C2501" s="1"/>
      <c r="D2501" s="1"/>
      <c r="E2501" s="132" t="s">
        <v>22</v>
      </c>
      <c r="F2501" s="133"/>
      <c r="G2501" s="9">
        <v>4.9000000000000004</v>
      </c>
    </row>
    <row r="2502" spans="1:7" ht="9.9499999999999993" customHeight="1">
      <c r="A2502" s="1"/>
      <c r="B2502" s="1"/>
      <c r="C2502" s="134" t="s">
        <v>1</v>
      </c>
      <c r="D2502" s="135"/>
      <c r="E2502" s="1"/>
      <c r="F2502" s="1"/>
      <c r="G2502" s="1"/>
    </row>
    <row r="2503" spans="1:7" ht="20.100000000000001" customHeight="1">
      <c r="A2503" s="136" t="s">
        <v>1019</v>
      </c>
      <c r="B2503" s="137"/>
      <c r="C2503" s="137"/>
      <c r="D2503" s="137"/>
      <c r="E2503" s="137"/>
      <c r="F2503" s="137"/>
      <c r="G2503" s="137"/>
    </row>
    <row r="2504" spans="1:7" ht="9.9499999999999993" customHeight="1">
      <c r="A2504" s="138"/>
      <c r="B2504" s="138"/>
      <c r="C2504" s="138"/>
      <c r="D2504" s="138"/>
      <c r="E2504" s="138"/>
      <c r="F2504" s="138"/>
      <c r="G2504" s="138"/>
    </row>
    <row r="2505" spans="1:7" ht="15" customHeight="1">
      <c r="A2505" s="1"/>
      <c r="B2505" s="1"/>
      <c r="C2505" s="1"/>
      <c r="D2505" s="1"/>
      <c r="E2505" s="132" t="s">
        <v>22</v>
      </c>
      <c r="F2505" s="133"/>
      <c r="G2505" s="9">
        <v>69.94</v>
      </c>
    </row>
    <row r="2506" spans="1:7" ht="9.9499999999999993" customHeight="1">
      <c r="A2506" s="1"/>
      <c r="B2506" s="1"/>
      <c r="C2506" s="134" t="s">
        <v>1</v>
      </c>
      <c r="D2506" s="135"/>
      <c r="E2506" s="1"/>
      <c r="F2506" s="1"/>
      <c r="G2506" s="1"/>
    </row>
    <row r="2507" spans="1:7" ht="20.100000000000001" customHeight="1">
      <c r="A2507" s="136" t="s">
        <v>1020</v>
      </c>
      <c r="B2507" s="137"/>
      <c r="C2507" s="137"/>
      <c r="D2507" s="137"/>
      <c r="E2507" s="137"/>
      <c r="F2507" s="137"/>
      <c r="G2507" s="137"/>
    </row>
    <row r="2508" spans="1:7" ht="9.9499999999999993" customHeight="1">
      <c r="A2508" s="138"/>
      <c r="B2508" s="138"/>
      <c r="C2508" s="138"/>
      <c r="D2508" s="138"/>
      <c r="E2508" s="138"/>
      <c r="F2508" s="138"/>
      <c r="G2508" s="138"/>
    </row>
    <row r="2509" spans="1:7" ht="15" customHeight="1">
      <c r="A2509" s="1"/>
      <c r="B2509" s="1"/>
      <c r="C2509" s="1"/>
      <c r="D2509" s="1"/>
      <c r="E2509" s="132" t="s">
        <v>22</v>
      </c>
      <c r="F2509" s="133"/>
      <c r="G2509" s="9">
        <v>10</v>
      </c>
    </row>
    <row r="2510" spans="1:7" ht="9.9499999999999993" customHeight="1">
      <c r="A2510" s="1"/>
      <c r="B2510" s="1"/>
      <c r="C2510" s="134" t="s">
        <v>1</v>
      </c>
      <c r="D2510" s="135"/>
      <c r="E2510" s="1"/>
      <c r="F2510" s="1"/>
      <c r="G2510" s="1"/>
    </row>
    <row r="2511" spans="1:7" ht="20.100000000000001" customHeight="1">
      <c r="A2511" s="136" t="s">
        <v>1021</v>
      </c>
      <c r="B2511" s="137"/>
      <c r="C2511" s="137"/>
      <c r="D2511" s="137"/>
      <c r="E2511" s="137"/>
      <c r="F2511" s="137"/>
      <c r="G2511" s="137"/>
    </row>
    <row r="2512" spans="1:7" ht="9.9499999999999993" customHeight="1">
      <c r="A2512" s="138"/>
      <c r="B2512" s="138"/>
      <c r="C2512" s="138"/>
      <c r="D2512" s="138"/>
      <c r="E2512" s="138"/>
      <c r="F2512" s="138"/>
      <c r="G2512" s="138"/>
    </row>
    <row r="2513" spans="1:7" ht="15" customHeight="1">
      <c r="A2513" s="1"/>
      <c r="B2513" s="1"/>
      <c r="C2513" s="1"/>
      <c r="D2513" s="1"/>
      <c r="E2513" s="132" t="s">
        <v>22</v>
      </c>
      <c r="F2513" s="133"/>
      <c r="G2513" s="9">
        <v>5.94</v>
      </c>
    </row>
    <row r="2514" spans="1:7" ht="9.9499999999999993" customHeight="1">
      <c r="A2514" s="1"/>
      <c r="B2514" s="1"/>
      <c r="C2514" s="134" t="s">
        <v>1</v>
      </c>
      <c r="D2514" s="135"/>
      <c r="E2514" s="1"/>
      <c r="F2514" s="1"/>
      <c r="G2514" s="1"/>
    </row>
    <row r="2515" spans="1:7" ht="20.100000000000001" customHeight="1">
      <c r="A2515" s="136" t="s">
        <v>1022</v>
      </c>
      <c r="B2515" s="137"/>
      <c r="C2515" s="137"/>
      <c r="D2515" s="137"/>
      <c r="E2515" s="137"/>
      <c r="F2515" s="137"/>
      <c r="G2515" s="137"/>
    </row>
    <row r="2516" spans="1:7" ht="9.9499999999999993" customHeight="1">
      <c r="A2516" s="138"/>
      <c r="B2516" s="138"/>
      <c r="C2516" s="138"/>
      <c r="D2516" s="138"/>
      <c r="E2516" s="138"/>
      <c r="F2516" s="138"/>
      <c r="G2516" s="138"/>
    </row>
    <row r="2517" spans="1:7" ht="15" customHeight="1">
      <c r="A2517" s="1"/>
      <c r="B2517" s="1"/>
      <c r="C2517" s="1"/>
      <c r="D2517" s="1"/>
      <c r="E2517" s="132" t="s">
        <v>22</v>
      </c>
      <c r="F2517" s="133"/>
      <c r="G2517" s="9">
        <v>0.52</v>
      </c>
    </row>
    <row r="2518" spans="1:7" ht="9.9499999999999993" customHeight="1">
      <c r="A2518" s="1"/>
      <c r="B2518" s="1"/>
      <c r="C2518" s="134" t="s">
        <v>1</v>
      </c>
      <c r="D2518" s="135"/>
      <c r="E2518" s="1"/>
      <c r="F2518" s="1"/>
      <c r="G2518" s="1"/>
    </row>
    <row r="2519" spans="1:7" ht="20.100000000000001" customHeight="1">
      <c r="A2519" s="136" t="s">
        <v>1023</v>
      </c>
      <c r="B2519" s="137"/>
      <c r="C2519" s="137"/>
      <c r="D2519" s="137"/>
      <c r="E2519" s="137"/>
      <c r="F2519" s="137"/>
      <c r="G2519" s="137"/>
    </row>
    <row r="2520" spans="1:7" ht="9.9499999999999993" customHeight="1">
      <c r="A2520" s="138"/>
      <c r="B2520" s="138"/>
      <c r="C2520" s="138"/>
      <c r="D2520" s="138"/>
      <c r="E2520" s="138"/>
      <c r="F2520" s="138"/>
      <c r="G2520" s="138"/>
    </row>
    <row r="2521" spans="1:7" ht="15" customHeight="1">
      <c r="A2521" s="1"/>
      <c r="B2521" s="1"/>
      <c r="C2521" s="1"/>
      <c r="D2521" s="1"/>
      <c r="E2521" s="132" t="s">
        <v>22</v>
      </c>
      <c r="F2521" s="133"/>
      <c r="G2521" s="2">
        <v>33.299999999999997</v>
      </c>
    </row>
    <row r="2522" spans="1:7" ht="9.9499999999999993" customHeight="1">
      <c r="A2522" s="1"/>
      <c r="B2522" s="1"/>
      <c r="C2522" s="134" t="s">
        <v>1</v>
      </c>
      <c r="D2522" s="135"/>
      <c r="E2522" s="1"/>
      <c r="F2522" s="1"/>
      <c r="G2522" s="1"/>
    </row>
    <row r="2523" spans="1:7" ht="20.100000000000001" customHeight="1">
      <c r="A2523" s="136" t="s">
        <v>1024</v>
      </c>
      <c r="B2523" s="137"/>
      <c r="C2523" s="137"/>
      <c r="D2523" s="137"/>
      <c r="E2523" s="137"/>
      <c r="F2523" s="137"/>
      <c r="G2523" s="137"/>
    </row>
    <row r="2524" spans="1:7" ht="9.9499999999999993" customHeight="1">
      <c r="A2524" s="138"/>
      <c r="B2524" s="138"/>
      <c r="C2524" s="138"/>
      <c r="D2524" s="138"/>
      <c r="E2524" s="138"/>
      <c r="F2524" s="138"/>
      <c r="G2524" s="138"/>
    </row>
    <row r="2525" spans="1:7" ht="15" customHeight="1">
      <c r="A2525" s="1"/>
      <c r="B2525" s="1"/>
      <c r="C2525" s="1"/>
      <c r="D2525" s="1"/>
      <c r="E2525" s="132" t="s">
        <v>22</v>
      </c>
      <c r="F2525" s="133"/>
      <c r="G2525" s="9">
        <v>1.4</v>
      </c>
    </row>
    <row r="2526" spans="1:7" ht="9.9499999999999993" customHeight="1">
      <c r="A2526" s="1"/>
      <c r="B2526" s="1"/>
      <c r="C2526" s="134" t="s">
        <v>1</v>
      </c>
      <c r="D2526" s="135"/>
      <c r="E2526" s="1"/>
      <c r="F2526" s="1"/>
      <c r="G2526" s="1"/>
    </row>
    <row r="2527" spans="1:7" ht="20.100000000000001" customHeight="1">
      <c r="A2527" s="136" t="s">
        <v>1025</v>
      </c>
      <c r="B2527" s="137"/>
      <c r="C2527" s="137"/>
      <c r="D2527" s="137"/>
      <c r="E2527" s="137"/>
      <c r="F2527" s="137"/>
      <c r="G2527" s="137"/>
    </row>
    <row r="2528" spans="1:7" ht="9.9499999999999993" customHeight="1">
      <c r="A2528" s="138"/>
      <c r="B2528" s="138"/>
      <c r="C2528" s="138"/>
      <c r="D2528" s="138"/>
      <c r="E2528" s="138"/>
      <c r="F2528" s="138"/>
      <c r="G2528" s="138"/>
    </row>
    <row r="2529" spans="1:7" ht="15" customHeight="1">
      <c r="A2529" s="1"/>
      <c r="B2529" s="1"/>
      <c r="C2529" s="1"/>
      <c r="D2529" s="1"/>
      <c r="E2529" s="132" t="s">
        <v>22</v>
      </c>
      <c r="F2529" s="133"/>
      <c r="G2529" s="9">
        <v>6.56</v>
      </c>
    </row>
    <row r="2530" spans="1:7" ht="9.9499999999999993" customHeight="1">
      <c r="A2530" s="1"/>
      <c r="B2530" s="1"/>
      <c r="C2530" s="134" t="s">
        <v>1</v>
      </c>
      <c r="D2530" s="135"/>
      <c r="E2530" s="1"/>
      <c r="F2530" s="1"/>
      <c r="G2530" s="1"/>
    </row>
    <row r="2531" spans="1:7" ht="20.100000000000001" customHeight="1">
      <c r="A2531" s="136" t="s">
        <v>1026</v>
      </c>
      <c r="B2531" s="137"/>
      <c r="C2531" s="137"/>
      <c r="D2531" s="137"/>
      <c r="E2531" s="137"/>
      <c r="F2531" s="137"/>
      <c r="G2531" s="137"/>
    </row>
    <row r="2532" spans="1:7" ht="9.9499999999999993" customHeight="1">
      <c r="A2532" s="138"/>
      <c r="B2532" s="138"/>
      <c r="C2532" s="138"/>
      <c r="D2532" s="138"/>
      <c r="E2532" s="138"/>
      <c r="F2532" s="138"/>
      <c r="G2532" s="138"/>
    </row>
    <row r="2533" spans="1:7" ht="15" customHeight="1">
      <c r="A2533" s="1"/>
      <c r="B2533" s="1"/>
      <c r="C2533" s="1"/>
      <c r="D2533" s="1"/>
      <c r="E2533" s="132" t="s">
        <v>22</v>
      </c>
      <c r="F2533" s="133"/>
      <c r="G2533" s="9">
        <v>8.2899999999999991</v>
      </c>
    </row>
    <row r="2534" spans="1:7" ht="9.9499999999999993" customHeight="1">
      <c r="A2534" s="1"/>
      <c r="B2534" s="1"/>
      <c r="C2534" s="134" t="s">
        <v>1</v>
      </c>
      <c r="D2534" s="135"/>
      <c r="E2534" s="1"/>
      <c r="F2534" s="1"/>
      <c r="G2534" s="1"/>
    </row>
    <row r="2535" spans="1:7" ht="20.100000000000001" customHeight="1">
      <c r="A2535" s="136" t="s">
        <v>1027</v>
      </c>
      <c r="B2535" s="137"/>
      <c r="C2535" s="137"/>
      <c r="D2535" s="137"/>
      <c r="E2535" s="137"/>
      <c r="F2535" s="137"/>
      <c r="G2535" s="137"/>
    </row>
    <row r="2536" spans="1:7" ht="9.9499999999999993" customHeight="1">
      <c r="A2536" s="138"/>
      <c r="B2536" s="138"/>
      <c r="C2536" s="138"/>
      <c r="D2536" s="138"/>
      <c r="E2536" s="138"/>
      <c r="F2536" s="138"/>
      <c r="G2536" s="138"/>
    </row>
    <row r="2537" spans="1:7" ht="15" customHeight="1">
      <c r="A2537" s="1"/>
      <c r="B2537" s="1"/>
      <c r="C2537" s="1"/>
      <c r="D2537" s="1"/>
      <c r="E2537" s="132" t="s">
        <v>22</v>
      </c>
      <c r="F2537" s="133"/>
      <c r="G2537" s="9">
        <v>6.08</v>
      </c>
    </row>
    <row r="2538" spans="1:7" ht="9.9499999999999993" customHeight="1">
      <c r="A2538" s="1"/>
      <c r="B2538" s="1"/>
      <c r="C2538" s="134" t="s">
        <v>1</v>
      </c>
      <c r="D2538" s="135"/>
      <c r="E2538" s="1"/>
      <c r="F2538" s="1"/>
      <c r="G2538" s="1"/>
    </row>
    <row r="2539" spans="1:7" ht="20.100000000000001" customHeight="1">
      <c r="A2539" s="136" t="s">
        <v>1028</v>
      </c>
      <c r="B2539" s="137"/>
      <c r="C2539" s="137"/>
      <c r="D2539" s="137"/>
      <c r="E2539" s="137"/>
      <c r="F2539" s="137"/>
      <c r="G2539" s="137"/>
    </row>
    <row r="2540" spans="1:7" ht="9.9499999999999993" customHeight="1">
      <c r="A2540" s="138"/>
      <c r="B2540" s="138"/>
      <c r="C2540" s="138"/>
      <c r="D2540" s="138"/>
      <c r="E2540" s="138"/>
      <c r="F2540" s="138"/>
      <c r="G2540" s="138"/>
    </row>
    <row r="2541" spans="1:7" ht="15" customHeight="1">
      <c r="A2541" s="1"/>
      <c r="B2541" s="1"/>
      <c r="C2541" s="1"/>
      <c r="D2541" s="1"/>
      <c r="E2541" s="132" t="s">
        <v>22</v>
      </c>
      <c r="F2541" s="133"/>
      <c r="G2541" s="9">
        <v>2.2000000000000002</v>
      </c>
    </row>
    <row r="2542" spans="1:7" ht="9.9499999999999993" customHeight="1">
      <c r="A2542" s="1"/>
      <c r="B2542" s="1"/>
      <c r="C2542" s="134" t="s">
        <v>1</v>
      </c>
      <c r="D2542" s="135"/>
      <c r="E2542" s="1"/>
      <c r="F2542" s="1"/>
      <c r="G2542" s="1"/>
    </row>
    <row r="2543" spans="1:7" ht="20.100000000000001" customHeight="1">
      <c r="A2543" s="136" t="s">
        <v>1029</v>
      </c>
      <c r="B2543" s="137"/>
      <c r="C2543" s="137"/>
      <c r="D2543" s="137"/>
      <c r="E2543" s="137"/>
      <c r="F2543" s="137"/>
      <c r="G2543" s="137"/>
    </row>
    <row r="2544" spans="1:7" ht="9.9499999999999993" customHeight="1">
      <c r="A2544" s="138"/>
      <c r="B2544" s="138"/>
      <c r="C2544" s="138"/>
      <c r="D2544" s="138"/>
      <c r="E2544" s="138"/>
      <c r="F2544" s="138"/>
      <c r="G2544" s="138"/>
    </row>
    <row r="2545" spans="1:7" ht="15" customHeight="1">
      <c r="A2545" s="1"/>
      <c r="B2545" s="1"/>
      <c r="C2545" s="1"/>
      <c r="D2545" s="1"/>
      <c r="E2545" s="132" t="s">
        <v>22</v>
      </c>
      <c r="F2545" s="133"/>
      <c r="G2545" s="9">
        <v>8.9</v>
      </c>
    </row>
    <row r="2546" spans="1:7" ht="9.9499999999999993" customHeight="1">
      <c r="A2546" s="1"/>
      <c r="B2546" s="1"/>
      <c r="C2546" s="134" t="s">
        <v>1</v>
      </c>
      <c r="D2546" s="135"/>
      <c r="E2546" s="1"/>
      <c r="F2546" s="1"/>
      <c r="G2546" s="1"/>
    </row>
    <row r="2547" spans="1:7" ht="20.100000000000001" customHeight="1">
      <c r="A2547" s="136" t="s">
        <v>1030</v>
      </c>
      <c r="B2547" s="137"/>
      <c r="C2547" s="137"/>
      <c r="D2547" s="137"/>
      <c r="E2547" s="137"/>
      <c r="F2547" s="137"/>
      <c r="G2547" s="137"/>
    </row>
    <row r="2548" spans="1:7" ht="9.9499999999999993" customHeight="1">
      <c r="A2548" s="138"/>
      <c r="B2548" s="138"/>
      <c r="C2548" s="138"/>
      <c r="D2548" s="138"/>
      <c r="E2548" s="138"/>
      <c r="F2548" s="138"/>
      <c r="G2548" s="138"/>
    </row>
    <row r="2549" spans="1:7" ht="15" customHeight="1">
      <c r="A2549" s="1"/>
      <c r="B2549" s="1"/>
      <c r="C2549" s="1"/>
      <c r="D2549" s="1"/>
      <c r="E2549" s="132" t="s">
        <v>22</v>
      </c>
      <c r="F2549" s="133"/>
      <c r="G2549" s="9">
        <v>2.5</v>
      </c>
    </row>
    <row r="2550" spans="1:7" ht="9.9499999999999993" customHeight="1">
      <c r="A2550" s="1"/>
      <c r="B2550" s="1"/>
      <c r="C2550" s="134" t="s">
        <v>1</v>
      </c>
      <c r="D2550" s="135"/>
      <c r="E2550" s="1"/>
      <c r="F2550" s="1"/>
      <c r="G2550" s="1"/>
    </row>
    <row r="2551" spans="1:7" ht="20.100000000000001" customHeight="1">
      <c r="A2551" s="136" t="s">
        <v>1031</v>
      </c>
      <c r="B2551" s="137"/>
      <c r="C2551" s="137"/>
      <c r="D2551" s="137"/>
      <c r="E2551" s="137"/>
      <c r="F2551" s="137"/>
      <c r="G2551" s="137"/>
    </row>
    <row r="2552" spans="1:7" ht="9.9499999999999993" customHeight="1">
      <c r="A2552" s="138"/>
      <c r="B2552" s="138"/>
      <c r="C2552" s="138"/>
      <c r="D2552" s="138"/>
      <c r="E2552" s="138"/>
      <c r="F2552" s="138"/>
      <c r="G2552" s="138"/>
    </row>
    <row r="2553" spans="1:7" ht="15" customHeight="1">
      <c r="A2553" s="1"/>
      <c r="B2553" s="1"/>
      <c r="C2553" s="1"/>
      <c r="D2553" s="1"/>
      <c r="E2553" s="132" t="s">
        <v>22</v>
      </c>
      <c r="F2553" s="133"/>
      <c r="G2553" s="9">
        <v>6</v>
      </c>
    </row>
    <row r="2554" spans="1:7" ht="9.9499999999999993" customHeight="1">
      <c r="A2554" s="1"/>
      <c r="B2554" s="1"/>
      <c r="C2554" s="134" t="s">
        <v>1</v>
      </c>
      <c r="D2554" s="135"/>
      <c r="E2554" s="1"/>
      <c r="F2554" s="1"/>
      <c r="G2554" s="1"/>
    </row>
    <row r="2555" spans="1:7" ht="20.100000000000001" customHeight="1">
      <c r="A2555" s="136" t="s">
        <v>1032</v>
      </c>
      <c r="B2555" s="137"/>
      <c r="C2555" s="137"/>
      <c r="D2555" s="137"/>
      <c r="E2555" s="137"/>
      <c r="F2555" s="137"/>
      <c r="G2555" s="137"/>
    </row>
    <row r="2556" spans="1:7" ht="9.9499999999999993" customHeight="1">
      <c r="A2556" s="138"/>
      <c r="B2556" s="138"/>
      <c r="C2556" s="138"/>
      <c r="D2556" s="138"/>
      <c r="E2556" s="138"/>
      <c r="F2556" s="138"/>
      <c r="G2556" s="138"/>
    </row>
    <row r="2557" spans="1:7" ht="15" customHeight="1">
      <c r="A2557" s="1"/>
      <c r="B2557" s="1"/>
      <c r="C2557" s="1"/>
      <c r="D2557" s="1"/>
      <c r="E2557" s="132" t="s">
        <v>22</v>
      </c>
      <c r="F2557" s="133"/>
      <c r="G2557" s="9">
        <v>55.1</v>
      </c>
    </row>
    <row r="2558" spans="1:7" ht="9.9499999999999993" customHeight="1">
      <c r="A2558" s="1"/>
      <c r="B2558" s="1"/>
      <c r="C2558" s="134" t="s">
        <v>1</v>
      </c>
      <c r="D2558" s="135"/>
      <c r="E2558" s="1"/>
      <c r="F2558" s="1"/>
      <c r="G2558" s="1"/>
    </row>
    <row r="2559" spans="1:7" ht="20.100000000000001" customHeight="1">
      <c r="A2559" s="136" t="s">
        <v>1033</v>
      </c>
      <c r="B2559" s="137"/>
      <c r="C2559" s="137"/>
      <c r="D2559" s="137"/>
      <c r="E2559" s="137"/>
      <c r="F2559" s="137"/>
      <c r="G2559" s="137"/>
    </row>
    <row r="2560" spans="1:7" ht="9.9499999999999993" customHeight="1">
      <c r="A2560" s="138"/>
      <c r="B2560" s="138"/>
      <c r="C2560" s="138"/>
      <c r="D2560" s="138"/>
      <c r="E2560" s="138"/>
      <c r="F2560" s="138"/>
      <c r="G2560" s="138"/>
    </row>
    <row r="2561" spans="1:7" ht="15" customHeight="1">
      <c r="A2561" s="1"/>
      <c r="B2561" s="1"/>
      <c r="C2561" s="1"/>
      <c r="D2561" s="1"/>
      <c r="E2561" s="132" t="s">
        <v>22</v>
      </c>
      <c r="F2561" s="133"/>
      <c r="G2561" s="9">
        <v>12.74</v>
      </c>
    </row>
    <row r="2562" spans="1:7" ht="9.9499999999999993" customHeight="1">
      <c r="A2562" s="1"/>
      <c r="B2562" s="1"/>
      <c r="C2562" s="134" t="s">
        <v>1</v>
      </c>
      <c r="D2562" s="135"/>
      <c r="E2562" s="1"/>
      <c r="F2562" s="1"/>
      <c r="G2562" s="1"/>
    </row>
    <row r="2563" spans="1:7" ht="20.100000000000001" customHeight="1">
      <c r="A2563" s="136" t="s">
        <v>1034</v>
      </c>
      <c r="B2563" s="137"/>
      <c r="C2563" s="137"/>
      <c r="D2563" s="137"/>
      <c r="E2563" s="137"/>
      <c r="F2563" s="137"/>
      <c r="G2563" s="137"/>
    </row>
    <row r="2564" spans="1:7" ht="9.9499999999999993" customHeight="1">
      <c r="A2564" s="138"/>
      <c r="B2564" s="138"/>
      <c r="C2564" s="138"/>
      <c r="D2564" s="138"/>
      <c r="E2564" s="138"/>
      <c r="F2564" s="138"/>
      <c r="G2564" s="138"/>
    </row>
    <row r="2565" spans="1:7" ht="15" customHeight="1">
      <c r="A2565" s="1"/>
      <c r="B2565" s="1"/>
      <c r="C2565" s="1"/>
      <c r="D2565" s="1"/>
      <c r="E2565" s="132" t="s">
        <v>22</v>
      </c>
      <c r="F2565" s="133"/>
      <c r="G2565" s="9">
        <v>26.15</v>
      </c>
    </row>
    <row r="2566" spans="1:7" ht="9.9499999999999993" customHeight="1">
      <c r="A2566" s="1"/>
      <c r="B2566" s="1"/>
      <c r="C2566" s="134" t="s">
        <v>1</v>
      </c>
      <c r="D2566" s="135"/>
      <c r="E2566" s="1"/>
      <c r="F2566" s="1"/>
      <c r="G2566" s="1"/>
    </row>
    <row r="2567" spans="1:7" ht="20.100000000000001" customHeight="1">
      <c r="A2567" s="136" t="s">
        <v>1035</v>
      </c>
      <c r="B2567" s="137"/>
      <c r="C2567" s="137"/>
      <c r="D2567" s="137"/>
      <c r="E2567" s="137"/>
      <c r="F2567" s="137"/>
      <c r="G2567" s="137"/>
    </row>
    <row r="2568" spans="1:7" ht="9.9499999999999993" customHeight="1">
      <c r="A2568" s="138"/>
      <c r="B2568" s="138"/>
      <c r="C2568" s="138"/>
      <c r="D2568" s="138"/>
      <c r="E2568" s="138"/>
      <c r="F2568" s="138"/>
      <c r="G2568" s="138"/>
    </row>
    <row r="2569" spans="1:7" ht="15" customHeight="1">
      <c r="A2569" s="1"/>
      <c r="B2569" s="1"/>
      <c r="C2569" s="1"/>
      <c r="D2569" s="1"/>
      <c r="E2569" s="132" t="s">
        <v>22</v>
      </c>
      <c r="F2569" s="133"/>
      <c r="G2569" s="9">
        <v>9.3800000000000008</v>
      </c>
    </row>
    <row r="2570" spans="1:7" ht="9.9499999999999993" customHeight="1">
      <c r="A2570" s="1"/>
      <c r="B2570" s="1"/>
      <c r="C2570" s="134" t="s">
        <v>1</v>
      </c>
      <c r="D2570" s="135"/>
      <c r="E2570" s="1"/>
      <c r="F2570" s="1"/>
      <c r="G2570" s="1"/>
    </row>
    <row r="2571" spans="1:7" ht="20.100000000000001" customHeight="1">
      <c r="A2571" s="136" t="s">
        <v>1036</v>
      </c>
      <c r="B2571" s="137"/>
      <c r="C2571" s="137"/>
      <c r="D2571" s="137"/>
      <c r="E2571" s="137"/>
      <c r="F2571" s="137"/>
      <c r="G2571" s="137"/>
    </row>
    <row r="2572" spans="1:7" ht="9.9499999999999993" customHeight="1">
      <c r="A2572" s="138"/>
      <c r="B2572" s="138"/>
      <c r="C2572" s="138"/>
      <c r="D2572" s="138"/>
      <c r="E2572" s="138"/>
      <c r="F2572" s="138"/>
      <c r="G2572" s="138"/>
    </row>
    <row r="2573" spans="1:7" ht="15" customHeight="1">
      <c r="A2573" s="1"/>
      <c r="B2573" s="1"/>
      <c r="C2573" s="1"/>
      <c r="D2573" s="1"/>
      <c r="E2573" s="132" t="s">
        <v>22</v>
      </c>
      <c r="F2573" s="133"/>
      <c r="G2573" s="9">
        <v>0.86</v>
      </c>
    </row>
    <row r="2574" spans="1:7" ht="9.9499999999999993" customHeight="1">
      <c r="A2574" s="1"/>
      <c r="B2574" s="1"/>
      <c r="C2574" s="134" t="s">
        <v>1</v>
      </c>
      <c r="D2574" s="135"/>
      <c r="E2574" s="1"/>
      <c r="F2574" s="1"/>
      <c r="G2574" s="1"/>
    </row>
    <row r="2575" spans="1:7" ht="20.100000000000001" customHeight="1">
      <c r="A2575" s="136" t="s">
        <v>1037</v>
      </c>
      <c r="B2575" s="137"/>
      <c r="C2575" s="137"/>
      <c r="D2575" s="137"/>
      <c r="E2575" s="137"/>
      <c r="F2575" s="137"/>
      <c r="G2575" s="137"/>
    </row>
    <row r="2576" spans="1:7" ht="9.9499999999999993" customHeight="1">
      <c r="A2576" s="138"/>
      <c r="B2576" s="138"/>
      <c r="C2576" s="138"/>
      <c r="D2576" s="138"/>
      <c r="E2576" s="138"/>
      <c r="F2576" s="138"/>
      <c r="G2576" s="138"/>
    </row>
    <row r="2577" spans="1:7" ht="15" customHeight="1">
      <c r="A2577" s="1"/>
      <c r="B2577" s="1"/>
      <c r="C2577" s="1"/>
      <c r="D2577" s="1"/>
      <c r="E2577" s="132" t="s">
        <v>22</v>
      </c>
      <c r="F2577" s="133"/>
      <c r="G2577" s="9">
        <v>100</v>
      </c>
    </row>
    <row r="2578" spans="1:7" ht="9.9499999999999993" customHeight="1">
      <c r="A2578" s="1"/>
      <c r="B2578" s="1"/>
      <c r="C2578" s="134" t="s">
        <v>1</v>
      </c>
      <c r="D2578" s="135"/>
      <c r="E2578" s="1"/>
      <c r="F2578" s="1"/>
      <c r="G2578" s="1"/>
    </row>
    <row r="2579" spans="1:7" ht="20.100000000000001" customHeight="1">
      <c r="A2579" s="136" t="s">
        <v>1038</v>
      </c>
      <c r="B2579" s="137"/>
      <c r="C2579" s="137"/>
      <c r="D2579" s="137"/>
      <c r="E2579" s="137"/>
      <c r="F2579" s="137"/>
      <c r="G2579" s="137"/>
    </row>
    <row r="2580" spans="1:7" ht="9.9499999999999993" customHeight="1">
      <c r="A2580" s="138"/>
      <c r="B2580" s="138"/>
      <c r="C2580" s="138"/>
      <c r="D2580" s="138"/>
      <c r="E2580" s="138"/>
      <c r="F2580" s="138"/>
      <c r="G2580" s="138"/>
    </row>
    <row r="2581" spans="1:7" ht="15" customHeight="1">
      <c r="A2581" s="1"/>
      <c r="B2581" s="1"/>
      <c r="C2581" s="1"/>
      <c r="D2581" s="1"/>
      <c r="E2581" s="132" t="s">
        <v>22</v>
      </c>
      <c r="F2581" s="133"/>
      <c r="G2581" s="9">
        <v>18.399999999999999</v>
      </c>
    </row>
    <row r="2582" spans="1:7" ht="9.9499999999999993" customHeight="1">
      <c r="A2582" s="1"/>
      <c r="B2582" s="1"/>
      <c r="C2582" s="134" t="s">
        <v>1</v>
      </c>
      <c r="D2582" s="135"/>
      <c r="E2582" s="1"/>
      <c r="F2582" s="1"/>
      <c r="G2582" s="1"/>
    </row>
    <row r="2583" spans="1:7" ht="20.100000000000001" customHeight="1">
      <c r="A2583" s="136" t="s">
        <v>1039</v>
      </c>
      <c r="B2583" s="137"/>
      <c r="C2583" s="137"/>
      <c r="D2583" s="137"/>
      <c r="E2583" s="137"/>
      <c r="F2583" s="137"/>
      <c r="G2583" s="137"/>
    </row>
    <row r="2584" spans="1:7" ht="9.9499999999999993" customHeight="1">
      <c r="A2584" s="138"/>
      <c r="B2584" s="138"/>
      <c r="C2584" s="138"/>
      <c r="D2584" s="138"/>
      <c r="E2584" s="138"/>
      <c r="F2584" s="138"/>
      <c r="G2584" s="138"/>
    </row>
    <row r="2585" spans="1:7" ht="15" customHeight="1">
      <c r="A2585" s="1"/>
      <c r="B2585" s="1"/>
      <c r="C2585" s="1"/>
      <c r="D2585" s="1"/>
      <c r="E2585" s="132" t="s">
        <v>22</v>
      </c>
      <c r="F2585" s="133"/>
      <c r="G2585" s="9">
        <v>8.6</v>
      </c>
    </row>
    <row r="2586" spans="1:7" ht="9.9499999999999993" customHeight="1">
      <c r="A2586" s="1"/>
      <c r="B2586" s="1"/>
      <c r="C2586" s="134" t="s">
        <v>1</v>
      </c>
      <c r="D2586" s="135"/>
      <c r="E2586" s="1"/>
      <c r="F2586" s="1"/>
      <c r="G2586" s="1"/>
    </row>
    <row r="2587" spans="1:7" ht="20.100000000000001" customHeight="1">
      <c r="A2587" s="136" t="s">
        <v>1040</v>
      </c>
      <c r="B2587" s="137"/>
      <c r="C2587" s="137"/>
      <c r="D2587" s="137"/>
      <c r="E2587" s="137"/>
      <c r="F2587" s="137"/>
      <c r="G2587" s="137"/>
    </row>
    <row r="2588" spans="1:7" ht="9.9499999999999993" customHeight="1">
      <c r="A2588" s="138"/>
      <c r="B2588" s="138"/>
      <c r="C2588" s="138"/>
      <c r="D2588" s="138"/>
      <c r="E2588" s="138"/>
      <c r="F2588" s="138"/>
      <c r="G2588" s="138"/>
    </row>
    <row r="2589" spans="1:7" ht="15" customHeight="1">
      <c r="A2589" s="1"/>
      <c r="B2589" s="1"/>
      <c r="C2589" s="1"/>
      <c r="D2589" s="1"/>
      <c r="E2589" s="132" t="s">
        <v>22</v>
      </c>
      <c r="F2589" s="133"/>
      <c r="G2589" s="9">
        <v>18.399999999999999</v>
      </c>
    </row>
    <row r="2590" spans="1:7" ht="9.9499999999999993" customHeight="1">
      <c r="A2590" s="1"/>
      <c r="B2590" s="1"/>
      <c r="C2590" s="134" t="s">
        <v>1</v>
      </c>
      <c r="D2590" s="135"/>
      <c r="E2590" s="1"/>
      <c r="F2590" s="1"/>
      <c r="G2590" s="1"/>
    </row>
    <row r="2591" spans="1:7" ht="20.100000000000001" customHeight="1">
      <c r="A2591" s="136" t="s">
        <v>1041</v>
      </c>
      <c r="B2591" s="137"/>
      <c r="C2591" s="137"/>
      <c r="D2591" s="137"/>
      <c r="E2591" s="137"/>
      <c r="F2591" s="137"/>
      <c r="G2591" s="137"/>
    </row>
    <row r="2592" spans="1:7" ht="9.9499999999999993" customHeight="1">
      <c r="A2592" s="138"/>
      <c r="B2592" s="138"/>
      <c r="C2592" s="138"/>
      <c r="D2592" s="138"/>
      <c r="E2592" s="138"/>
      <c r="F2592" s="138"/>
      <c r="G2592" s="138"/>
    </row>
    <row r="2593" spans="1:7" ht="15" customHeight="1">
      <c r="A2593" s="1"/>
      <c r="B2593" s="1"/>
      <c r="C2593" s="1"/>
      <c r="D2593" s="1"/>
      <c r="E2593" s="132" t="s">
        <v>22</v>
      </c>
      <c r="F2593" s="133"/>
      <c r="G2593" s="9">
        <v>12.3</v>
      </c>
    </row>
    <row r="2594" spans="1:7" ht="9.9499999999999993" customHeight="1">
      <c r="A2594" s="1"/>
      <c r="B2594" s="1"/>
      <c r="C2594" s="134" t="s">
        <v>1</v>
      </c>
      <c r="D2594" s="135"/>
      <c r="E2594" s="1"/>
      <c r="F2594" s="1"/>
      <c r="G2594" s="1"/>
    </row>
    <row r="2595" spans="1:7" ht="20.100000000000001" customHeight="1">
      <c r="A2595" s="136" t="s">
        <v>1042</v>
      </c>
      <c r="B2595" s="137"/>
      <c r="C2595" s="137"/>
      <c r="D2595" s="137"/>
      <c r="E2595" s="137"/>
      <c r="F2595" s="137"/>
      <c r="G2595" s="137"/>
    </row>
    <row r="2596" spans="1:7" ht="9.9499999999999993" customHeight="1">
      <c r="A2596" s="138"/>
      <c r="B2596" s="138"/>
      <c r="C2596" s="138"/>
      <c r="D2596" s="138"/>
      <c r="E2596" s="138"/>
      <c r="F2596" s="138"/>
      <c r="G2596" s="138"/>
    </row>
    <row r="2597" spans="1:7" ht="15" customHeight="1">
      <c r="A2597" s="1"/>
      <c r="B2597" s="1"/>
      <c r="C2597" s="1"/>
      <c r="D2597" s="1"/>
      <c r="E2597" s="132" t="s">
        <v>22</v>
      </c>
      <c r="F2597" s="133"/>
      <c r="G2597" s="9">
        <v>8.6</v>
      </c>
    </row>
    <row r="2598" spans="1:7" ht="9.9499999999999993" customHeight="1">
      <c r="A2598" s="1"/>
      <c r="B2598" s="1"/>
      <c r="C2598" s="134" t="s">
        <v>1</v>
      </c>
      <c r="D2598" s="135"/>
      <c r="E2598" s="1"/>
      <c r="F2598" s="1"/>
      <c r="G2598" s="1"/>
    </row>
    <row r="2599" spans="1:7" ht="20.100000000000001" customHeight="1">
      <c r="A2599" s="136" t="s">
        <v>1043</v>
      </c>
      <c r="B2599" s="137"/>
      <c r="C2599" s="137"/>
      <c r="D2599" s="137"/>
      <c r="E2599" s="137"/>
      <c r="F2599" s="137"/>
      <c r="G2599" s="137"/>
    </row>
    <row r="2600" spans="1:7" ht="9.9499999999999993" customHeight="1">
      <c r="A2600" s="138"/>
      <c r="B2600" s="138"/>
      <c r="C2600" s="138"/>
      <c r="D2600" s="138"/>
      <c r="E2600" s="138"/>
      <c r="F2600" s="138"/>
      <c r="G2600" s="138"/>
    </row>
    <row r="2601" spans="1:7" ht="15" customHeight="1">
      <c r="A2601" s="1"/>
      <c r="B2601" s="1"/>
      <c r="C2601" s="1"/>
      <c r="D2601" s="1"/>
      <c r="E2601" s="132" t="s">
        <v>22</v>
      </c>
      <c r="F2601" s="133"/>
      <c r="G2601" s="9">
        <v>8.6999999999999993</v>
      </c>
    </row>
    <row r="2602" spans="1:7" ht="9.9499999999999993" customHeight="1">
      <c r="A2602" s="1"/>
      <c r="B2602" s="1"/>
      <c r="C2602" s="134" t="s">
        <v>1</v>
      </c>
      <c r="D2602" s="135"/>
      <c r="E2602" s="1"/>
      <c r="F2602" s="1"/>
      <c r="G2602" s="1"/>
    </row>
    <row r="2603" spans="1:7" ht="20.100000000000001" customHeight="1">
      <c r="A2603" s="136" t="s">
        <v>1044</v>
      </c>
      <c r="B2603" s="137"/>
      <c r="C2603" s="137"/>
      <c r="D2603" s="137"/>
      <c r="E2603" s="137"/>
      <c r="F2603" s="137"/>
      <c r="G2603" s="137"/>
    </row>
    <row r="2604" spans="1:7" ht="9.9499999999999993" customHeight="1">
      <c r="A2604" s="138"/>
      <c r="B2604" s="138"/>
      <c r="C2604" s="138"/>
      <c r="D2604" s="138"/>
      <c r="E2604" s="138"/>
      <c r="F2604" s="138"/>
      <c r="G2604" s="138"/>
    </row>
    <row r="2605" spans="1:7" ht="15" customHeight="1">
      <c r="A2605" s="1"/>
      <c r="B2605" s="1"/>
      <c r="C2605" s="1"/>
      <c r="D2605" s="1"/>
      <c r="E2605" s="132" t="s">
        <v>22</v>
      </c>
      <c r="F2605" s="133"/>
      <c r="G2605" s="9">
        <v>29.4</v>
      </c>
    </row>
    <row r="2606" spans="1:7" ht="9.9499999999999993" customHeight="1">
      <c r="A2606" s="1"/>
      <c r="B2606" s="1"/>
      <c r="C2606" s="134" t="s">
        <v>1</v>
      </c>
      <c r="D2606" s="135"/>
      <c r="E2606" s="1"/>
      <c r="F2606" s="1"/>
      <c r="G2606" s="1"/>
    </row>
    <row r="2607" spans="1:7" ht="20.100000000000001" customHeight="1">
      <c r="A2607" s="136" t="s">
        <v>1045</v>
      </c>
      <c r="B2607" s="137"/>
      <c r="C2607" s="137"/>
      <c r="D2607" s="137"/>
      <c r="E2607" s="137"/>
      <c r="F2607" s="137"/>
      <c r="G2607" s="137"/>
    </row>
    <row r="2608" spans="1:7" ht="9.9499999999999993" customHeight="1">
      <c r="A2608" s="138"/>
      <c r="B2608" s="138"/>
      <c r="C2608" s="138"/>
      <c r="D2608" s="138"/>
      <c r="E2608" s="138"/>
      <c r="F2608" s="138"/>
      <c r="G2608" s="138"/>
    </row>
    <row r="2609" spans="1:7" ht="15" customHeight="1">
      <c r="A2609" s="1"/>
      <c r="B2609" s="1"/>
      <c r="C2609" s="1"/>
      <c r="D2609" s="1"/>
      <c r="E2609" s="132" t="s">
        <v>22</v>
      </c>
      <c r="F2609" s="133"/>
      <c r="G2609" s="9">
        <v>8.6999999999999993</v>
      </c>
    </row>
    <row r="2610" spans="1:7" ht="9.9499999999999993" customHeight="1">
      <c r="A2610" s="1"/>
      <c r="B2610" s="1"/>
      <c r="C2610" s="134" t="s">
        <v>1</v>
      </c>
      <c r="D2610" s="135"/>
      <c r="E2610" s="1"/>
      <c r="F2610" s="1"/>
      <c r="G2610" s="1"/>
    </row>
    <row r="2611" spans="1:7" ht="20.100000000000001" customHeight="1">
      <c r="A2611" s="136" t="s">
        <v>1046</v>
      </c>
      <c r="B2611" s="137"/>
      <c r="C2611" s="137"/>
      <c r="D2611" s="137"/>
      <c r="E2611" s="137"/>
      <c r="F2611" s="137"/>
      <c r="G2611" s="137"/>
    </row>
    <row r="2612" spans="1:7" ht="9.9499999999999993" customHeight="1">
      <c r="A2612" s="138"/>
      <c r="B2612" s="138"/>
      <c r="C2612" s="138"/>
      <c r="D2612" s="138"/>
      <c r="E2612" s="138"/>
      <c r="F2612" s="138"/>
      <c r="G2612" s="138"/>
    </row>
    <row r="2613" spans="1:7" ht="15" customHeight="1">
      <c r="A2613" s="1"/>
      <c r="B2613" s="1"/>
      <c r="C2613" s="1"/>
      <c r="D2613" s="1"/>
      <c r="E2613" s="132" t="s">
        <v>22</v>
      </c>
      <c r="F2613" s="133"/>
      <c r="G2613" s="9">
        <v>80.599999999999994</v>
      </c>
    </row>
    <row r="2614" spans="1:7" ht="9.9499999999999993" customHeight="1">
      <c r="A2614" s="1"/>
      <c r="B2614" s="1"/>
      <c r="C2614" s="134" t="s">
        <v>1</v>
      </c>
      <c r="D2614" s="135"/>
      <c r="E2614" s="1"/>
      <c r="F2614" s="1"/>
      <c r="G2614" s="1"/>
    </row>
    <row r="2615" spans="1:7" ht="20.100000000000001" customHeight="1">
      <c r="A2615" s="136" t="s">
        <v>1047</v>
      </c>
      <c r="B2615" s="137"/>
      <c r="C2615" s="137"/>
      <c r="D2615" s="137"/>
      <c r="E2615" s="137"/>
      <c r="F2615" s="137"/>
      <c r="G2615" s="137"/>
    </row>
    <row r="2616" spans="1:7" ht="15" customHeight="1">
      <c r="A2616" s="128" t="s">
        <v>24</v>
      </c>
      <c r="B2616" s="129"/>
      <c r="C2616" s="3" t="s">
        <v>4</v>
      </c>
      <c r="D2616" s="3" t="s">
        <v>5</v>
      </c>
      <c r="E2616" s="3" t="s">
        <v>6</v>
      </c>
      <c r="F2616" s="3" t="s">
        <v>7</v>
      </c>
      <c r="G2616" s="3" t="s">
        <v>8</v>
      </c>
    </row>
    <row r="2617" spans="1:7" ht="20.100000000000001" customHeight="1">
      <c r="A2617" s="4" t="s">
        <v>1048</v>
      </c>
      <c r="B2617" s="5" t="s">
        <v>1049</v>
      </c>
      <c r="C2617" s="4" t="s">
        <v>11</v>
      </c>
      <c r="D2617" s="4" t="s">
        <v>52</v>
      </c>
      <c r="E2617" s="6">
        <v>1</v>
      </c>
      <c r="F2617" s="7">
        <v>21.23</v>
      </c>
      <c r="G2617" s="7">
        <v>21.23</v>
      </c>
    </row>
    <row r="2618" spans="1:7" ht="15" customHeight="1">
      <c r="A2618" s="1"/>
      <c r="B2618" s="1"/>
      <c r="C2618" s="1"/>
      <c r="D2618" s="1"/>
      <c r="E2618" s="130" t="s">
        <v>38</v>
      </c>
      <c r="F2618" s="131"/>
      <c r="G2618" s="8">
        <v>21.23</v>
      </c>
    </row>
    <row r="2619" spans="1:7" ht="15" customHeight="1">
      <c r="A2619" s="128" t="s">
        <v>3</v>
      </c>
      <c r="B2619" s="129"/>
      <c r="C2619" s="3" t="s">
        <v>4</v>
      </c>
      <c r="D2619" s="3" t="s">
        <v>5</v>
      </c>
      <c r="E2619" s="3" t="s">
        <v>6</v>
      </c>
      <c r="F2619" s="3" t="s">
        <v>7</v>
      </c>
      <c r="G2619" s="3" t="s">
        <v>8</v>
      </c>
    </row>
    <row r="2620" spans="1:7" ht="15" customHeight="1">
      <c r="A2620" s="4" t="s">
        <v>607</v>
      </c>
      <c r="B2620" s="5" t="s">
        <v>608</v>
      </c>
      <c r="C2620" s="4" t="s">
        <v>11</v>
      </c>
      <c r="D2620" s="4" t="s">
        <v>12</v>
      </c>
      <c r="E2620" s="6">
        <v>7.4800000000000005E-2</v>
      </c>
      <c r="F2620" s="7">
        <v>17.170000000000002</v>
      </c>
      <c r="G2620" s="7">
        <v>1.284316</v>
      </c>
    </row>
    <row r="2621" spans="1:7" ht="15" customHeight="1">
      <c r="A2621" s="4" t="s">
        <v>106</v>
      </c>
      <c r="B2621" s="5" t="s">
        <v>107</v>
      </c>
      <c r="C2621" s="4" t="s">
        <v>11</v>
      </c>
      <c r="D2621" s="4" t="s">
        <v>12</v>
      </c>
      <c r="E2621" s="6">
        <v>0.17949999999999999</v>
      </c>
      <c r="F2621" s="7">
        <v>21.79</v>
      </c>
      <c r="G2621" s="7">
        <v>3.911305</v>
      </c>
    </row>
    <row r="2622" spans="1:7" ht="15" customHeight="1">
      <c r="A2622" s="1"/>
      <c r="B2622" s="1"/>
      <c r="C2622" s="1"/>
      <c r="D2622" s="1"/>
      <c r="E2622" s="130" t="s">
        <v>21</v>
      </c>
      <c r="F2622" s="131"/>
      <c r="G2622" s="8">
        <v>5.19</v>
      </c>
    </row>
    <row r="2623" spans="1:7" ht="15" customHeight="1">
      <c r="A2623" s="1"/>
      <c r="B2623" s="1"/>
      <c r="C2623" s="1"/>
      <c r="D2623" s="1"/>
      <c r="E2623" s="132" t="s">
        <v>22</v>
      </c>
      <c r="F2623" s="133"/>
      <c r="G2623" s="2">
        <v>26.42</v>
      </c>
    </row>
    <row r="2624" spans="1:7" ht="9.9499999999999993" customHeight="1">
      <c r="A2624" s="1"/>
      <c r="B2624" s="1"/>
      <c r="C2624" s="134" t="s">
        <v>1</v>
      </c>
      <c r="D2624" s="135"/>
      <c r="E2624" s="1"/>
      <c r="F2624" s="1"/>
      <c r="G2624" s="1"/>
    </row>
    <row r="2625" spans="1:7" ht="20.100000000000001" customHeight="1">
      <c r="A2625" s="136" t="s">
        <v>1050</v>
      </c>
      <c r="B2625" s="137"/>
      <c r="C2625" s="137"/>
      <c r="D2625" s="137"/>
      <c r="E2625" s="137"/>
      <c r="F2625" s="137"/>
      <c r="G2625" s="137"/>
    </row>
    <row r="2626" spans="1:7" ht="9.9499999999999993" customHeight="1">
      <c r="A2626" s="138"/>
      <c r="B2626" s="138"/>
      <c r="C2626" s="138"/>
      <c r="D2626" s="138"/>
      <c r="E2626" s="138"/>
      <c r="F2626" s="138"/>
      <c r="G2626" s="138"/>
    </row>
    <row r="2627" spans="1:7" ht="15" customHeight="1">
      <c r="A2627" s="1"/>
      <c r="B2627" s="1"/>
      <c r="C2627" s="1"/>
      <c r="D2627" s="1"/>
      <c r="E2627" s="132" t="s">
        <v>22</v>
      </c>
      <c r="F2627" s="133"/>
      <c r="G2627" s="2">
        <v>156.53</v>
      </c>
    </row>
    <row r="2628" spans="1:7" ht="9.9499999999999993" customHeight="1">
      <c r="A2628" s="1"/>
      <c r="B2628" s="1"/>
      <c r="C2628" s="134" t="s">
        <v>1</v>
      </c>
      <c r="D2628" s="135"/>
      <c r="E2628" s="1"/>
      <c r="F2628" s="1"/>
      <c r="G2628" s="1"/>
    </row>
    <row r="2629" spans="1:7" ht="20.100000000000001" customHeight="1">
      <c r="A2629" s="136" t="s">
        <v>1051</v>
      </c>
      <c r="B2629" s="137"/>
      <c r="C2629" s="137"/>
      <c r="D2629" s="137"/>
      <c r="E2629" s="137"/>
      <c r="F2629" s="137"/>
      <c r="G2629" s="137"/>
    </row>
    <row r="2630" spans="1:7" ht="9.9499999999999993" customHeight="1">
      <c r="A2630" s="138"/>
      <c r="B2630" s="138"/>
      <c r="C2630" s="138"/>
      <c r="D2630" s="138"/>
      <c r="E2630" s="138"/>
      <c r="F2630" s="138"/>
      <c r="G2630" s="138"/>
    </row>
    <row r="2631" spans="1:7" ht="15" customHeight="1">
      <c r="A2631" s="1"/>
      <c r="B2631" s="1"/>
      <c r="C2631" s="1"/>
      <c r="D2631" s="1"/>
      <c r="E2631" s="132" t="s">
        <v>22</v>
      </c>
      <c r="F2631" s="133"/>
      <c r="G2631" s="2">
        <v>512.29999999999995</v>
      </c>
    </row>
    <row r="2632" spans="1:7" ht="9.9499999999999993" customHeight="1">
      <c r="A2632" s="1"/>
      <c r="B2632" s="1"/>
      <c r="C2632" s="134" t="s">
        <v>1</v>
      </c>
      <c r="D2632" s="135"/>
      <c r="E2632" s="1"/>
      <c r="F2632" s="1"/>
      <c r="G2632" s="1"/>
    </row>
    <row r="2633" spans="1:7" ht="20.100000000000001" customHeight="1">
      <c r="A2633" s="136" t="s">
        <v>1052</v>
      </c>
      <c r="B2633" s="137"/>
      <c r="C2633" s="137"/>
      <c r="D2633" s="137"/>
      <c r="E2633" s="137"/>
      <c r="F2633" s="137"/>
      <c r="G2633" s="137"/>
    </row>
    <row r="2634" spans="1:7" ht="9.9499999999999993" customHeight="1">
      <c r="A2634" s="138"/>
      <c r="B2634" s="138"/>
      <c r="C2634" s="138"/>
      <c r="D2634" s="138"/>
      <c r="E2634" s="138"/>
      <c r="F2634" s="138"/>
      <c r="G2634" s="138"/>
    </row>
    <row r="2635" spans="1:7" ht="15" customHeight="1">
      <c r="A2635" s="1"/>
      <c r="B2635" s="1"/>
      <c r="C2635" s="1"/>
      <c r="D2635" s="1"/>
      <c r="E2635" s="132" t="s">
        <v>22</v>
      </c>
      <c r="F2635" s="133"/>
      <c r="G2635" s="9">
        <v>124.3</v>
      </c>
    </row>
    <row r="2636" spans="1:7" ht="9.9499999999999993" customHeight="1">
      <c r="A2636" s="1"/>
      <c r="B2636" s="1"/>
      <c r="C2636" s="134" t="s">
        <v>1</v>
      </c>
      <c r="D2636" s="135"/>
      <c r="E2636" s="1"/>
      <c r="F2636" s="1"/>
      <c r="G2636" s="1"/>
    </row>
    <row r="2637" spans="1:7" ht="20.100000000000001" customHeight="1">
      <c r="A2637" s="136" t="s">
        <v>1053</v>
      </c>
      <c r="B2637" s="137"/>
      <c r="C2637" s="137"/>
      <c r="D2637" s="137"/>
      <c r="E2637" s="137"/>
      <c r="F2637" s="137"/>
      <c r="G2637" s="137"/>
    </row>
    <row r="2638" spans="1:7" ht="15" customHeight="1">
      <c r="A2638" s="128" t="s">
        <v>3</v>
      </c>
      <c r="B2638" s="129"/>
      <c r="C2638" s="3" t="s">
        <v>4</v>
      </c>
      <c r="D2638" s="3" t="s">
        <v>5</v>
      </c>
      <c r="E2638" s="3" t="s">
        <v>6</v>
      </c>
      <c r="F2638" s="3" t="s">
        <v>7</v>
      </c>
      <c r="G2638" s="3" t="s">
        <v>8</v>
      </c>
    </row>
    <row r="2639" spans="1:7" ht="20.100000000000001" customHeight="1">
      <c r="A2639" s="4" t="s">
        <v>483</v>
      </c>
      <c r="B2639" s="5" t="s">
        <v>484</v>
      </c>
      <c r="C2639" s="4" t="s">
        <v>11</v>
      </c>
      <c r="D2639" s="4" t="s">
        <v>12</v>
      </c>
      <c r="E2639" s="6">
        <v>2.2700000000000001E-2</v>
      </c>
      <c r="F2639" s="7">
        <v>16.71</v>
      </c>
      <c r="G2639" s="7">
        <v>0.37931700000000002</v>
      </c>
    </row>
    <row r="2640" spans="1:7" ht="20.100000000000001" customHeight="1">
      <c r="A2640" s="4" t="s">
        <v>461</v>
      </c>
      <c r="B2640" s="5" t="s">
        <v>462</v>
      </c>
      <c r="C2640" s="4" t="s">
        <v>11</v>
      </c>
      <c r="D2640" s="4" t="s">
        <v>12</v>
      </c>
      <c r="E2640" s="6">
        <v>0.16209999999999999</v>
      </c>
      <c r="F2640" s="7">
        <v>21.18</v>
      </c>
      <c r="G2640" s="7">
        <v>3.4332780000000001</v>
      </c>
    </row>
    <row r="2641" spans="1:7" ht="15" customHeight="1">
      <c r="A2641" s="1"/>
      <c r="B2641" s="1"/>
      <c r="C2641" s="1"/>
      <c r="D2641" s="1"/>
      <c r="E2641" s="130" t="s">
        <v>21</v>
      </c>
      <c r="F2641" s="131"/>
      <c r="G2641" s="8">
        <v>3.81</v>
      </c>
    </row>
    <row r="2642" spans="1:7" ht="15" customHeight="1">
      <c r="A2642" s="1"/>
      <c r="B2642" s="1"/>
      <c r="C2642" s="1"/>
      <c r="D2642" s="1"/>
      <c r="E2642" s="132" t="s">
        <v>22</v>
      </c>
      <c r="F2642" s="133"/>
      <c r="G2642" s="2">
        <v>3.8</v>
      </c>
    </row>
    <row r="2643" spans="1:7" ht="9.9499999999999993" customHeight="1">
      <c r="A2643" s="1"/>
      <c r="B2643" s="1"/>
      <c r="C2643" s="134" t="s">
        <v>1</v>
      </c>
      <c r="D2643" s="135"/>
      <c r="E2643" s="1"/>
      <c r="F2643" s="1"/>
      <c r="G2643" s="1"/>
    </row>
    <row r="2644" spans="1:7" ht="20.100000000000001" customHeight="1">
      <c r="A2644" s="136" t="s">
        <v>1054</v>
      </c>
      <c r="B2644" s="137"/>
      <c r="C2644" s="137"/>
      <c r="D2644" s="137"/>
      <c r="E2644" s="137"/>
      <c r="F2644" s="137"/>
      <c r="G2644" s="137"/>
    </row>
    <row r="2645" spans="1:7" ht="15" customHeight="1">
      <c r="A2645" s="128" t="s">
        <v>24</v>
      </c>
      <c r="B2645" s="129"/>
      <c r="C2645" s="3" t="s">
        <v>4</v>
      </c>
      <c r="D2645" s="3" t="s">
        <v>5</v>
      </c>
      <c r="E2645" s="3" t="s">
        <v>6</v>
      </c>
      <c r="F2645" s="3" t="s">
        <v>7</v>
      </c>
      <c r="G2645" s="3" t="s">
        <v>8</v>
      </c>
    </row>
    <row r="2646" spans="1:7" ht="20.100000000000001" customHeight="1">
      <c r="A2646" s="4" t="s">
        <v>1055</v>
      </c>
      <c r="B2646" s="5" t="s">
        <v>1056</v>
      </c>
      <c r="C2646" s="4" t="s">
        <v>64</v>
      </c>
      <c r="D2646" s="4" t="s">
        <v>75</v>
      </c>
      <c r="E2646" s="6">
        <v>1</v>
      </c>
      <c r="F2646" s="7">
        <v>100.45</v>
      </c>
      <c r="G2646" s="7">
        <v>100.45</v>
      </c>
    </row>
    <row r="2647" spans="1:7" ht="15" customHeight="1">
      <c r="A2647" s="4" t="s">
        <v>1057</v>
      </c>
      <c r="B2647" s="5" t="s">
        <v>1058</v>
      </c>
      <c r="C2647" s="4" t="s">
        <v>140</v>
      </c>
      <c r="D2647" s="4" t="s">
        <v>52</v>
      </c>
      <c r="E2647" s="6">
        <v>0.13</v>
      </c>
      <c r="F2647" s="7">
        <v>21.3</v>
      </c>
      <c r="G2647" s="7">
        <v>2.7690000000000001</v>
      </c>
    </row>
    <row r="2648" spans="1:7" ht="15" customHeight="1">
      <c r="A2648" s="1"/>
      <c r="B2648" s="1"/>
      <c r="C2648" s="1"/>
      <c r="D2648" s="1"/>
      <c r="E2648" s="130" t="s">
        <v>38</v>
      </c>
      <c r="F2648" s="131"/>
      <c r="G2648" s="8">
        <v>103.22</v>
      </c>
    </row>
    <row r="2649" spans="1:7" ht="15" customHeight="1">
      <c r="A2649" s="128" t="s">
        <v>3</v>
      </c>
      <c r="B2649" s="129"/>
      <c r="C2649" s="3" t="s">
        <v>4</v>
      </c>
      <c r="D2649" s="3" t="s">
        <v>5</v>
      </c>
      <c r="E2649" s="3" t="s">
        <v>6</v>
      </c>
      <c r="F2649" s="3" t="s">
        <v>7</v>
      </c>
      <c r="G2649" s="3" t="s">
        <v>8</v>
      </c>
    </row>
    <row r="2650" spans="1:7" ht="15" customHeight="1">
      <c r="A2650" s="4" t="s">
        <v>9</v>
      </c>
      <c r="B2650" s="5" t="s">
        <v>10</v>
      </c>
      <c r="C2650" s="4" t="s">
        <v>11</v>
      </c>
      <c r="D2650" s="4" t="s">
        <v>12</v>
      </c>
      <c r="E2650" s="6">
        <v>0.17</v>
      </c>
      <c r="F2650" s="7">
        <v>15.24</v>
      </c>
      <c r="G2650" s="7">
        <v>2.5908000000000002</v>
      </c>
    </row>
    <row r="2651" spans="1:7" ht="15" customHeight="1">
      <c r="A2651" s="1"/>
      <c r="B2651" s="1"/>
      <c r="C2651" s="1"/>
      <c r="D2651" s="1"/>
      <c r="E2651" s="130" t="s">
        <v>21</v>
      </c>
      <c r="F2651" s="131"/>
      <c r="G2651" s="8">
        <v>2.59</v>
      </c>
    </row>
    <row r="2652" spans="1:7" ht="15" customHeight="1">
      <c r="A2652" s="1"/>
      <c r="B2652" s="1"/>
      <c r="C2652" s="1"/>
      <c r="D2652" s="1"/>
      <c r="E2652" s="132" t="s">
        <v>22</v>
      </c>
      <c r="F2652" s="133"/>
      <c r="G2652" s="2">
        <v>105.81</v>
      </c>
    </row>
    <row r="2653" spans="1:7" ht="9.9499999999999993" customHeight="1">
      <c r="A2653" s="1"/>
      <c r="B2653" s="1"/>
      <c r="C2653" s="134" t="s">
        <v>1</v>
      </c>
      <c r="D2653" s="135"/>
      <c r="E2653" s="1"/>
      <c r="F2653" s="1"/>
      <c r="G2653" s="1"/>
    </row>
    <row r="2654" spans="1:7" ht="20.100000000000001" customHeight="1">
      <c r="A2654" s="136" t="s">
        <v>1059</v>
      </c>
      <c r="B2654" s="137"/>
      <c r="C2654" s="137"/>
      <c r="D2654" s="137"/>
      <c r="E2654" s="137"/>
      <c r="F2654" s="137"/>
      <c r="G2654" s="137"/>
    </row>
    <row r="2655" spans="1:7" ht="15" customHeight="1">
      <c r="A2655" s="128" t="s">
        <v>3</v>
      </c>
      <c r="B2655" s="129"/>
      <c r="C2655" s="3" t="s">
        <v>4</v>
      </c>
      <c r="D2655" s="3" t="s">
        <v>5</v>
      </c>
      <c r="E2655" s="3" t="s">
        <v>6</v>
      </c>
      <c r="F2655" s="3" t="s">
        <v>7</v>
      </c>
      <c r="G2655" s="3" t="s">
        <v>8</v>
      </c>
    </row>
    <row r="2656" spans="1:7" ht="27.95" customHeight="1">
      <c r="A2656" s="4" t="s">
        <v>1060</v>
      </c>
      <c r="B2656" s="5" t="s">
        <v>1061</v>
      </c>
      <c r="C2656" s="4" t="s">
        <v>11</v>
      </c>
      <c r="D2656" s="4" t="s">
        <v>20</v>
      </c>
      <c r="E2656" s="6">
        <v>8.3000000000000001E-3</v>
      </c>
      <c r="F2656" s="7">
        <v>128.97</v>
      </c>
      <c r="G2656" s="7">
        <v>1.070451</v>
      </c>
    </row>
    <row r="2657" spans="1:7" ht="27.95" customHeight="1">
      <c r="A2657" s="4" t="s">
        <v>1062</v>
      </c>
      <c r="B2657" s="5" t="s">
        <v>1063</v>
      </c>
      <c r="C2657" s="4" t="s">
        <v>11</v>
      </c>
      <c r="D2657" s="4" t="s">
        <v>17</v>
      </c>
      <c r="E2657" s="6">
        <v>1.5100000000000001E-2</v>
      </c>
      <c r="F2657" s="7">
        <v>58.02</v>
      </c>
      <c r="G2657" s="7">
        <v>0.87610200000000005</v>
      </c>
    </row>
    <row r="2658" spans="1:7" ht="36" customHeight="1">
      <c r="A2658" s="4" t="s">
        <v>1064</v>
      </c>
      <c r="B2658" s="5" t="s">
        <v>1065</v>
      </c>
      <c r="C2658" s="4" t="s">
        <v>11</v>
      </c>
      <c r="D2658" s="4" t="s">
        <v>20</v>
      </c>
      <c r="E2658" s="6">
        <v>2.6700000000000002E-2</v>
      </c>
      <c r="F2658" s="7">
        <v>107.5</v>
      </c>
      <c r="G2658" s="7">
        <v>2.87025</v>
      </c>
    </row>
    <row r="2659" spans="1:7" ht="36" customHeight="1">
      <c r="A2659" s="4" t="s">
        <v>1066</v>
      </c>
      <c r="B2659" s="5" t="s">
        <v>1067</v>
      </c>
      <c r="C2659" s="4" t="s">
        <v>11</v>
      </c>
      <c r="D2659" s="4" t="s">
        <v>17</v>
      </c>
      <c r="E2659" s="6">
        <v>2.0299999999999999E-2</v>
      </c>
      <c r="F2659" s="7">
        <v>37.700000000000003</v>
      </c>
      <c r="G2659" s="7">
        <v>0.76531000000000005</v>
      </c>
    </row>
    <row r="2660" spans="1:7" ht="15" customHeight="1">
      <c r="A2660" s="1"/>
      <c r="B2660" s="1"/>
      <c r="C2660" s="1"/>
      <c r="D2660" s="1"/>
      <c r="E2660" s="130" t="s">
        <v>21</v>
      </c>
      <c r="F2660" s="131"/>
      <c r="G2660" s="8">
        <v>5.59</v>
      </c>
    </row>
    <row r="2661" spans="1:7" ht="15" customHeight="1">
      <c r="A2661" s="1"/>
      <c r="B2661" s="1"/>
      <c r="C2661" s="1"/>
      <c r="D2661" s="1"/>
      <c r="E2661" s="132" t="s">
        <v>22</v>
      </c>
      <c r="F2661" s="133"/>
      <c r="G2661" s="2">
        <v>5.57</v>
      </c>
    </row>
    <row r="2662" spans="1:7" ht="9.9499999999999993" customHeight="1">
      <c r="A2662" s="1"/>
      <c r="B2662" s="1"/>
      <c r="C2662" s="134" t="s">
        <v>1</v>
      </c>
      <c r="D2662" s="135"/>
      <c r="E2662" s="1"/>
      <c r="F2662" s="1"/>
      <c r="G2662" s="1"/>
    </row>
    <row r="2663" spans="1:7" ht="20.100000000000001" customHeight="1">
      <c r="A2663" s="136" t="s">
        <v>1068</v>
      </c>
      <c r="B2663" s="137"/>
      <c r="C2663" s="137"/>
      <c r="D2663" s="137"/>
      <c r="E2663" s="137"/>
      <c r="F2663" s="137"/>
      <c r="G2663" s="137"/>
    </row>
    <row r="2664" spans="1:7" ht="15" customHeight="1">
      <c r="A2664" s="128" t="s">
        <v>3</v>
      </c>
      <c r="B2664" s="129"/>
      <c r="C2664" s="3" t="s">
        <v>4</v>
      </c>
      <c r="D2664" s="3" t="s">
        <v>5</v>
      </c>
      <c r="E2664" s="3" t="s">
        <v>6</v>
      </c>
      <c r="F2664" s="3" t="s">
        <v>7</v>
      </c>
      <c r="G2664" s="3" t="s">
        <v>8</v>
      </c>
    </row>
    <row r="2665" spans="1:7" ht="36" customHeight="1">
      <c r="A2665" s="4" t="s">
        <v>1064</v>
      </c>
      <c r="B2665" s="5" t="s">
        <v>1065</v>
      </c>
      <c r="C2665" s="4" t="s">
        <v>11</v>
      </c>
      <c r="D2665" s="4" t="s">
        <v>20</v>
      </c>
      <c r="E2665" s="6">
        <v>1.3899999999999999E-2</v>
      </c>
      <c r="F2665" s="7">
        <v>107.5</v>
      </c>
      <c r="G2665" s="7">
        <v>1.4942500000000001</v>
      </c>
    </row>
    <row r="2666" spans="1:7" ht="36" customHeight="1">
      <c r="A2666" s="4" t="s">
        <v>1066</v>
      </c>
      <c r="B2666" s="5" t="s">
        <v>1067</v>
      </c>
      <c r="C2666" s="4" t="s">
        <v>11</v>
      </c>
      <c r="D2666" s="4" t="s">
        <v>17</v>
      </c>
      <c r="E2666" s="6">
        <v>6.0000000000000001E-3</v>
      </c>
      <c r="F2666" s="7">
        <v>37.700000000000003</v>
      </c>
      <c r="G2666" s="7">
        <v>0.22620000000000001</v>
      </c>
    </row>
    <row r="2667" spans="1:7" ht="15" customHeight="1">
      <c r="A2667" s="1"/>
      <c r="B2667" s="1"/>
      <c r="C2667" s="1"/>
      <c r="D2667" s="1"/>
      <c r="E2667" s="130" t="s">
        <v>21</v>
      </c>
      <c r="F2667" s="131"/>
      <c r="G2667" s="8">
        <v>1.72</v>
      </c>
    </row>
    <row r="2668" spans="1:7" ht="15" customHeight="1">
      <c r="A2668" s="1"/>
      <c r="B2668" s="1"/>
      <c r="C2668" s="1"/>
      <c r="D2668" s="1"/>
      <c r="E2668" s="132" t="s">
        <v>22</v>
      </c>
      <c r="F2668" s="133"/>
      <c r="G2668" s="2">
        <v>1.71</v>
      </c>
    </row>
    <row r="2669" spans="1:7" ht="9.9499999999999993" customHeight="1">
      <c r="A2669" s="1"/>
      <c r="B2669" s="1"/>
      <c r="C2669" s="134" t="s">
        <v>1</v>
      </c>
      <c r="D2669" s="135"/>
      <c r="E2669" s="1"/>
      <c r="F2669" s="1"/>
      <c r="G2669" s="1"/>
    </row>
    <row r="2670" spans="1:7" ht="20.100000000000001" customHeight="1">
      <c r="A2670" s="136" t="s">
        <v>1069</v>
      </c>
      <c r="B2670" s="137"/>
      <c r="C2670" s="137"/>
      <c r="D2670" s="137"/>
      <c r="E2670" s="137"/>
      <c r="F2670" s="137"/>
      <c r="G2670" s="137"/>
    </row>
    <row r="2671" spans="1:7" ht="15" customHeight="1">
      <c r="A2671" s="128" t="s">
        <v>24</v>
      </c>
      <c r="B2671" s="129"/>
      <c r="C2671" s="3" t="s">
        <v>4</v>
      </c>
      <c r="D2671" s="3" t="s">
        <v>5</v>
      </c>
      <c r="E2671" s="3" t="s">
        <v>6</v>
      </c>
      <c r="F2671" s="3" t="s">
        <v>7</v>
      </c>
      <c r="G2671" s="3" t="s">
        <v>8</v>
      </c>
    </row>
    <row r="2672" spans="1:7" ht="15" customHeight="1">
      <c r="A2672" s="4" t="s">
        <v>1070</v>
      </c>
      <c r="B2672" s="5" t="s">
        <v>1071</v>
      </c>
      <c r="C2672" s="4" t="s">
        <v>11</v>
      </c>
      <c r="D2672" s="4" t="s">
        <v>32</v>
      </c>
      <c r="E2672" s="6">
        <v>0.01</v>
      </c>
      <c r="F2672" s="7">
        <v>7.06</v>
      </c>
      <c r="G2672" s="7">
        <v>7.0599999999999996E-2</v>
      </c>
    </row>
    <row r="2673" spans="1:7" ht="15" customHeight="1">
      <c r="A2673" s="4" t="s">
        <v>1072</v>
      </c>
      <c r="B2673" s="5" t="s">
        <v>1073</v>
      </c>
      <c r="C2673" s="4" t="s">
        <v>11</v>
      </c>
      <c r="D2673" s="4" t="s">
        <v>35</v>
      </c>
      <c r="E2673" s="6">
        <v>0.05</v>
      </c>
      <c r="F2673" s="7">
        <v>5.07</v>
      </c>
      <c r="G2673" s="7">
        <v>0.2535</v>
      </c>
    </row>
    <row r="2674" spans="1:7" ht="20.100000000000001" customHeight="1">
      <c r="A2674" s="4" t="s">
        <v>1074</v>
      </c>
      <c r="B2674" s="5" t="s">
        <v>1075</v>
      </c>
      <c r="C2674" s="4" t="s">
        <v>11</v>
      </c>
      <c r="D2674" s="4" t="s">
        <v>35</v>
      </c>
      <c r="E2674" s="6">
        <v>5.9700000000000003E-2</v>
      </c>
      <c r="F2674" s="7">
        <v>3.56</v>
      </c>
      <c r="G2674" s="7">
        <v>0.212532</v>
      </c>
    </row>
    <row r="2675" spans="1:7" ht="15" customHeight="1">
      <c r="A2675" s="1"/>
      <c r="B2675" s="1"/>
      <c r="C2675" s="1"/>
      <c r="D2675" s="1"/>
      <c r="E2675" s="130" t="s">
        <v>38</v>
      </c>
      <c r="F2675" s="131"/>
      <c r="G2675" s="8">
        <v>0.53</v>
      </c>
    </row>
    <row r="2676" spans="1:7" ht="15" customHeight="1">
      <c r="A2676" s="128" t="s">
        <v>3</v>
      </c>
      <c r="B2676" s="129"/>
      <c r="C2676" s="3" t="s">
        <v>4</v>
      </c>
      <c r="D2676" s="3" t="s">
        <v>5</v>
      </c>
      <c r="E2676" s="3" t="s">
        <v>6</v>
      </c>
      <c r="F2676" s="3" t="s">
        <v>7</v>
      </c>
      <c r="G2676" s="3" t="s">
        <v>8</v>
      </c>
    </row>
    <row r="2677" spans="1:7" ht="15" customHeight="1">
      <c r="A2677" s="4" t="s">
        <v>9</v>
      </c>
      <c r="B2677" s="5" t="s">
        <v>10</v>
      </c>
      <c r="C2677" s="4" t="s">
        <v>11</v>
      </c>
      <c r="D2677" s="4" t="s">
        <v>12</v>
      </c>
      <c r="E2677" s="6">
        <v>0.15</v>
      </c>
      <c r="F2677" s="7">
        <v>15.24</v>
      </c>
      <c r="G2677" s="7">
        <v>2.286</v>
      </c>
    </row>
    <row r="2678" spans="1:7" ht="15" customHeight="1">
      <c r="A2678" s="1"/>
      <c r="B2678" s="1"/>
      <c r="C2678" s="1"/>
      <c r="D2678" s="1"/>
      <c r="E2678" s="130" t="s">
        <v>21</v>
      </c>
      <c r="F2678" s="131"/>
      <c r="G2678" s="8">
        <v>2.29</v>
      </c>
    </row>
    <row r="2679" spans="1:7" ht="15" customHeight="1">
      <c r="A2679" s="1"/>
      <c r="B2679" s="1"/>
      <c r="C2679" s="1"/>
      <c r="D2679" s="1"/>
      <c r="E2679" s="132" t="s">
        <v>22</v>
      </c>
      <c r="F2679" s="133"/>
      <c r="G2679" s="2">
        <v>2.82</v>
      </c>
    </row>
  </sheetData>
  <mergeCells count="1728">
    <mergeCell ref="A2676:B2676"/>
    <mergeCell ref="E2678:F2678"/>
    <mergeCell ref="E2679:F2679"/>
    <mergeCell ref="A5:G5"/>
    <mergeCell ref="E2668:F2668"/>
    <mergeCell ref="C2669:D2669"/>
    <mergeCell ref="A2670:G2670"/>
    <mergeCell ref="A2671:B2671"/>
    <mergeCell ref="E2675:F2675"/>
    <mergeCell ref="E2661:F2661"/>
    <mergeCell ref="C2662:D2662"/>
    <mergeCell ref="A2663:G2663"/>
    <mergeCell ref="A2664:B2664"/>
    <mergeCell ref="E2667:F2667"/>
    <mergeCell ref="E2652:F2652"/>
    <mergeCell ref="C2653:D2653"/>
    <mergeCell ref="A2654:G2654"/>
    <mergeCell ref="A2655:B2655"/>
    <mergeCell ref="E2660:F2660"/>
    <mergeCell ref="A2644:G2644"/>
    <mergeCell ref="A2645:B2645"/>
    <mergeCell ref="E2648:F2648"/>
    <mergeCell ref="A2649:B2649"/>
    <mergeCell ref="E2651:F2651"/>
    <mergeCell ref="A2637:G2637"/>
    <mergeCell ref="A2638:B2638"/>
    <mergeCell ref="E2641:F2641"/>
    <mergeCell ref="E2642:F2642"/>
    <mergeCell ref="C2643:D2643"/>
    <mergeCell ref="C2632:D2632"/>
    <mergeCell ref="A2633:G2633"/>
    <mergeCell ref="A2634:G2634"/>
    <mergeCell ref="E2635:F2635"/>
    <mergeCell ref="C2636:D2636"/>
    <mergeCell ref="E2627:F2627"/>
    <mergeCell ref="C2628:D2628"/>
    <mergeCell ref="A2629:G2629"/>
    <mergeCell ref="A2630:G2630"/>
    <mergeCell ref="E2631:F2631"/>
    <mergeCell ref="E2622:F2622"/>
    <mergeCell ref="E2623:F2623"/>
    <mergeCell ref="C2624:D2624"/>
    <mergeCell ref="A2625:G2625"/>
    <mergeCell ref="A2626:G2626"/>
    <mergeCell ref="C2614:D2614"/>
    <mergeCell ref="A2615:G2615"/>
    <mergeCell ref="A2616:B2616"/>
    <mergeCell ref="E2618:F2618"/>
    <mergeCell ref="A2619:B2619"/>
    <mergeCell ref="E2609:F2609"/>
    <mergeCell ref="C2610:D2610"/>
    <mergeCell ref="A2611:G2611"/>
    <mergeCell ref="A2612:G2612"/>
    <mergeCell ref="E2613:F2613"/>
    <mergeCell ref="A2604:G2604"/>
    <mergeCell ref="E2605:F2605"/>
    <mergeCell ref="C2606:D2606"/>
    <mergeCell ref="A2607:G2607"/>
    <mergeCell ref="A2608:G2608"/>
    <mergeCell ref="A2599:G2599"/>
    <mergeCell ref="A2600:G2600"/>
    <mergeCell ref="E2601:F2601"/>
    <mergeCell ref="C2602:D2602"/>
    <mergeCell ref="A2603:G2603"/>
    <mergeCell ref="C2594:D2594"/>
    <mergeCell ref="A2595:G2595"/>
    <mergeCell ref="A2596:G2596"/>
    <mergeCell ref="E2597:F2597"/>
    <mergeCell ref="C2598:D2598"/>
    <mergeCell ref="E2589:F2589"/>
    <mergeCell ref="C2590:D2590"/>
    <mergeCell ref="A2591:G2591"/>
    <mergeCell ref="A2592:G2592"/>
    <mergeCell ref="E2593:F2593"/>
    <mergeCell ref="A2584:G2584"/>
    <mergeCell ref="E2585:F2585"/>
    <mergeCell ref="C2586:D2586"/>
    <mergeCell ref="A2587:G2587"/>
    <mergeCell ref="A2588:G2588"/>
    <mergeCell ref="A2579:G2579"/>
    <mergeCell ref="A2580:G2580"/>
    <mergeCell ref="E2581:F2581"/>
    <mergeCell ref="C2582:D2582"/>
    <mergeCell ref="A2583:G2583"/>
    <mergeCell ref="C2574:D2574"/>
    <mergeCell ref="A2575:G2575"/>
    <mergeCell ref="A2576:G2576"/>
    <mergeCell ref="E2577:F2577"/>
    <mergeCell ref="C2578:D2578"/>
    <mergeCell ref="E2569:F2569"/>
    <mergeCell ref="C2570:D2570"/>
    <mergeCell ref="A2571:G2571"/>
    <mergeCell ref="A2572:G2572"/>
    <mergeCell ref="E2573:F2573"/>
    <mergeCell ref="A2564:G2564"/>
    <mergeCell ref="E2565:F2565"/>
    <mergeCell ref="C2566:D2566"/>
    <mergeCell ref="A2567:G2567"/>
    <mergeCell ref="A2568:G2568"/>
    <mergeCell ref="A2559:G2559"/>
    <mergeCell ref="A2560:G2560"/>
    <mergeCell ref="E2561:F2561"/>
    <mergeCell ref="C2562:D2562"/>
    <mergeCell ref="A2563:G2563"/>
    <mergeCell ref="C2554:D2554"/>
    <mergeCell ref="A2555:G2555"/>
    <mergeCell ref="A2556:G2556"/>
    <mergeCell ref="E2557:F2557"/>
    <mergeCell ref="C2558:D2558"/>
    <mergeCell ref="E2549:F2549"/>
    <mergeCell ref="C2550:D2550"/>
    <mergeCell ref="A2551:G2551"/>
    <mergeCell ref="A2552:G2552"/>
    <mergeCell ref="E2553:F2553"/>
    <mergeCell ref="A2544:G2544"/>
    <mergeCell ref="E2545:F2545"/>
    <mergeCell ref="C2546:D2546"/>
    <mergeCell ref="A2547:G2547"/>
    <mergeCell ref="A2548:G2548"/>
    <mergeCell ref="A2539:G2539"/>
    <mergeCell ref="A2540:G2540"/>
    <mergeCell ref="E2541:F2541"/>
    <mergeCell ref="C2542:D2542"/>
    <mergeCell ref="A2543:G2543"/>
    <mergeCell ref="C2534:D2534"/>
    <mergeCell ref="A2535:G2535"/>
    <mergeCell ref="A2536:G2536"/>
    <mergeCell ref="E2537:F2537"/>
    <mergeCell ref="C2538:D2538"/>
    <mergeCell ref="E2529:F2529"/>
    <mergeCell ref="C2530:D2530"/>
    <mergeCell ref="A2531:G2531"/>
    <mergeCell ref="A2532:G2532"/>
    <mergeCell ref="E2533:F2533"/>
    <mergeCell ref="A2524:G2524"/>
    <mergeCell ref="E2525:F2525"/>
    <mergeCell ref="C2526:D2526"/>
    <mergeCell ref="A2527:G2527"/>
    <mergeCell ref="A2528:G2528"/>
    <mergeCell ref="A2519:G2519"/>
    <mergeCell ref="A2520:G2520"/>
    <mergeCell ref="E2521:F2521"/>
    <mergeCell ref="C2522:D2522"/>
    <mergeCell ref="A2523:G2523"/>
    <mergeCell ref="C2514:D2514"/>
    <mergeCell ref="A2515:G2515"/>
    <mergeCell ref="A2516:G2516"/>
    <mergeCell ref="E2517:F2517"/>
    <mergeCell ref="C2518:D2518"/>
    <mergeCell ref="E2509:F2509"/>
    <mergeCell ref="C2510:D2510"/>
    <mergeCell ref="A2511:G2511"/>
    <mergeCell ref="A2512:G2512"/>
    <mergeCell ref="E2513:F2513"/>
    <mergeCell ref="A2504:G2504"/>
    <mergeCell ref="E2505:F2505"/>
    <mergeCell ref="C2506:D2506"/>
    <mergeCell ref="A2507:G2507"/>
    <mergeCell ref="A2508:G2508"/>
    <mergeCell ref="A2499:G2499"/>
    <mergeCell ref="A2500:G2500"/>
    <mergeCell ref="E2501:F2501"/>
    <mergeCell ref="C2502:D2502"/>
    <mergeCell ref="A2503:G2503"/>
    <mergeCell ref="C2494:D2494"/>
    <mergeCell ref="A2495:G2495"/>
    <mergeCell ref="A2496:G2496"/>
    <mergeCell ref="E2497:F2497"/>
    <mergeCell ref="C2498:D2498"/>
    <mergeCell ref="E2489:F2489"/>
    <mergeCell ref="C2490:D2490"/>
    <mergeCell ref="A2491:G2491"/>
    <mergeCell ref="A2492:G2492"/>
    <mergeCell ref="E2493:F2493"/>
    <mergeCell ref="A2484:G2484"/>
    <mergeCell ref="E2485:F2485"/>
    <mergeCell ref="C2486:D2486"/>
    <mergeCell ref="A2487:G2487"/>
    <mergeCell ref="A2488:G2488"/>
    <mergeCell ref="A2479:G2479"/>
    <mergeCell ref="A2480:G2480"/>
    <mergeCell ref="E2481:F2481"/>
    <mergeCell ref="C2482:D2482"/>
    <mergeCell ref="A2483:G2483"/>
    <mergeCell ref="C2474:D2474"/>
    <mergeCell ref="A2475:G2475"/>
    <mergeCell ref="A2476:G2476"/>
    <mergeCell ref="E2477:F2477"/>
    <mergeCell ref="C2478:D2478"/>
    <mergeCell ref="E2469:F2469"/>
    <mergeCell ref="C2470:D2470"/>
    <mergeCell ref="A2471:G2471"/>
    <mergeCell ref="A2472:G2472"/>
    <mergeCell ref="E2473:F2473"/>
    <mergeCell ref="E2464:F2464"/>
    <mergeCell ref="E2465:F2465"/>
    <mergeCell ref="C2466:D2466"/>
    <mergeCell ref="A2467:G2467"/>
    <mergeCell ref="A2468:G2468"/>
    <mergeCell ref="A2455:B2455"/>
    <mergeCell ref="E2457:F2457"/>
    <mergeCell ref="A2458:B2458"/>
    <mergeCell ref="E2461:F2461"/>
    <mergeCell ref="A2462:B2462"/>
    <mergeCell ref="E2446:F2446"/>
    <mergeCell ref="C2447:D2447"/>
    <mergeCell ref="A2448:G2448"/>
    <mergeCell ref="A2449:B2449"/>
    <mergeCell ref="E2454:F2454"/>
    <mergeCell ref="E2438:F2438"/>
    <mergeCell ref="A2439:B2439"/>
    <mergeCell ref="E2442:F2442"/>
    <mergeCell ref="A2443:B2443"/>
    <mergeCell ref="E2445:F2445"/>
    <mergeCell ref="C2428:D2428"/>
    <mergeCell ref="A2429:G2429"/>
    <mergeCell ref="A2430:B2430"/>
    <mergeCell ref="E2435:F2435"/>
    <mergeCell ref="A2436:B2436"/>
    <mergeCell ref="C2418:D2418"/>
    <mergeCell ref="A2419:G2419"/>
    <mergeCell ref="A2420:B2420"/>
    <mergeCell ref="E2426:F2426"/>
    <mergeCell ref="E2427:F2427"/>
    <mergeCell ref="A2406:B2406"/>
    <mergeCell ref="E2410:F2410"/>
    <mergeCell ref="A2411:B2411"/>
    <mergeCell ref="E2416:F2416"/>
    <mergeCell ref="E2417:F2417"/>
    <mergeCell ref="A2400:B2400"/>
    <mergeCell ref="E2402:F2402"/>
    <mergeCell ref="E2403:F2403"/>
    <mergeCell ref="C2404:D2404"/>
    <mergeCell ref="A2405:G2405"/>
    <mergeCell ref="A2392:B2392"/>
    <mergeCell ref="E2396:F2396"/>
    <mergeCell ref="E2397:F2397"/>
    <mergeCell ref="C2398:D2398"/>
    <mergeCell ref="A2399:G2399"/>
    <mergeCell ref="A2383:B2383"/>
    <mergeCell ref="E2388:F2388"/>
    <mergeCell ref="E2389:F2389"/>
    <mergeCell ref="C2390:D2390"/>
    <mergeCell ref="A2391:G2391"/>
    <mergeCell ref="E2377:F2377"/>
    <mergeCell ref="C2378:D2378"/>
    <mergeCell ref="A2379:G2379"/>
    <mergeCell ref="A2380:B2380"/>
    <mergeCell ref="E2382:F2382"/>
    <mergeCell ref="E2371:F2371"/>
    <mergeCell ref="C2372:D2372"/>
    <mergeCell ref="A2373:G2373"/>
    <mergeCell ref="A2374:B2374"/>
    <mergeCell ref="E2376:F2376"/>
    <mergeCell ref="A2363:G2363"/>
    <mergeCell ref="A2364:B2364"/>
    <mergeCell ref="E2367:F2367"/>
    <mergeCell ref="A2368:B2368"/>
    <mergeCell ref="E2370:F2370"/>
    <mergeCell ref="A2356:G2356"/>
    <mergeCell ref="A2357:B2357"/>
    <mergeCell ref="E2360:F2360"/>
    <mergeCell ref="E2361:F2361"/>
    <mergeCell ref="C2362:D2362"/>
    <mergeCell ref="E2350:F2350"/>
    <mergeCell ref="A2351:B2351"/>
    <mergeCell ref="E2353:F2353"/>
    <mergeCell ref="E2354:F2354"/>
    <mergeCell ref="C2355:D2355"/>
    <mergeCell ref="A2338:B2338"/>
    <mergeCell ref="E2343:F2343"/>
    <mergeCell ref="A2344:B2344"/>
    <mergeCell ref="E2346:F2346"/>
    <mergeCell ref="A2347:B2347"/>
    <mergeCell ref="A2332:B2332"/>
    <mergeCell ref="E2334:F2334"/>
    <mergeCell ref="E2335:F2335"/>
    <mergeCell ref="C2336:D2336"/>
    <mergeCell ref="A2337:G2337"/>
    <mergeCell ref="E2324:F2324"/>
    <mergeCell ref="A2325:B2325"/>
    <mergeCell ref="E2327:F2327"/>
    <mergeCell ref="A2328:B2328"/>
    <mergeCell ref="E2331:F2331"/>
    <mergeCell ref="A2315:G2315"/>
    <mergeCell ref="E2316:F2316"/>
    <mergeCell ref="C2317:D2317"/>
    <mergeCell ref="A2318:G2318"/>
    <mergeCell ref="A2319:B2319"/>
    <mergeCell ref="A2310:G2310"/>
    <mergeCell ref="A2311:G2311"/>
    <mergeCell ref="E2312:F2312"/>
    <mergeCell ref="C2313:D2313"/>
    <mergeCell ref="A2314:G2314"/>
    <mergeCell ref="C2305:D2305"/>
    <mergeCell ref="A2306:G2306"/>
    <mergeCell ref="A2307:G2307"/>
    <mergeCell ref="E2308:F2308"/>
    <mergeCell ref="C2309:D2309"/>
    <mergeCell ref="E2300:F2300"/>
    <mergeCell ref="C2301:D2301"/>
    <mergeCell ref="A2302:G2302"/>
    <mergeCell ref="A2303:G2303"/>
    <mergeCell ref="E2304:F2304"/>
    <mergeCell ref="A2295:G2295"/>
    <mergeCell ref="E2296:F2296"/>
    <mergeCell ref="C2297:D2297"/>
    <mergeCell ref="A2298:G2298"/>
    <mergeCell ref="A2299:G2299"/>
    <mergeCell ref="A2290:G2290"/>
    <mergeCell ref="A2291:G2291"/>
    <mergeCell ref="E2292:F2292"/>
    <mergeCell ref="C2293:D2293"/>
    <mergeCell ref="A2294:G2294"/>
    <mergeCell ref="C2285:D2285"/>
    <mergeCell ref="A2286:G2286"/>
    <mergeCell ref="A2287:G2287"/>
    <mergeCell ref="E2288:F2288"/>
    <mergeCell ref="C2289:D2289"/>
    <mergeCell ref="E2280:F2280"/>
    <mergeCell ref="C2281:D2281"/>
    <mergeCell ref="A2282:G2282"/>
    <mergeCell ref="A2283:G2283"/>
    <mergeCell ref="E2284:F2284"/>
    <mergeCell ref="E2275:F2275"/>
    <mergeCell ref="E2276:F2276"/>
    <mergeCell ref="C2277:D2277"/>
    <mergeCell ref="A2278:G2278"/>
    <mergeCell ref="A2279:G2279"/>
    <mergeCell ref="E2268:F2268"/>
    <mergeCell ref="E2269:F2269"/>
    <mergeCell ref="C2270:D2270"/>
    <mergeCell ref="A2271:G2271"/>
    <mergeCell ref="A2272:B2272"/>
    <mergeCell ref="A2259:B2259"/>
    <mergeCell ref="E2261:F2261"/>
    <mergeCell ref="A2262:B2262"/>
    <mergeCell ref="E2265:F2265"/>
    <mergeCell ref="A2266:B2266"/>
    <mergeCell ref="E2250:F2250"/>
    <mergeCell ref="C2251:D2251"/>
    <mergeCell ref="A2252:G2252"/>
    <mergeCell ref="A2253:B2253"/>
    <mergeCell ref="E2258:F2258"/>
    <mergeCell ref="E2242:F2242"/>
    <mergeCell ref="A2243:B2243"/>
    <mergeCell ref="E2246:F2246"/>
    <mergeCell ref="A2247:B2247"/>
    <mergeCell ref="E2249:F2249"/>
    <mergeCell ref="C2232:D2232"/>
    <mergeCell ref="A2233:G2233"/>
    <mergeCell ref="A2234:B2234"/>
    <mergeCell ref="E2239:F2239"/>
    <mergeCell ref="A2240:B2240"/>
    <mergeCell ref="A2223:B2223"/>
    <mergeCell ref="E2226:F2226"/>
    <mergeCell ref="A2227:B2227"/>
    <mergeCell ref="E2230:F2230"/>
    <mergeCell ref="E2231:F2231"/>
    <mergeCell ref="A2216:B2216"/>
    <mergeCell ref="E2219:F2219"/>
    <mergeCell ref="E2220:F2220"/>
    <mergeCell ref="C2221:D2221"/>
    <mergeCell ref="A2222:G2222"/>
    <mergeCell ref="E2209:F2209"/>
    <mergeCell ref="C2210:D2210"/>
    <mergeCell ref="A2211:G2211"/>
    <mergeCell ref="A2212:B2212"/>
    <mergeCell ref="E2215:F2215"/>
    <mergeCell ref="A2202:G2202"/>
    <mergeCell ref="A2203:B2203"/>
    <mergeCell ref="E2205:F2205"/>
    <mergeCell ref="A2206:B2206"/>
    <mergeCell ref="E2208:F2208"/>
    <mergeCell ref="E2195:F2195"/>
    <mergeCell ref="A2196:B2196"/>
    <mergeCell ref="E2199:F2199"/>
    <mergeCell ref="E2200:F2200"/>
    <mergeCell ref="C2201:D2201"/>
    <mergeCell ref="E2189:F2189"/>
    <mergeCell ref="E2190:F2190"/>
    <mergeCell ref="C2191:D2191"/>
    <mergeCell ref="A2192:G2192"/>
    <mergeCell ref="A2193:B2193"/>
    <mergeCell ref="C2180:D2180"/>
    <mergeCell ref="A2181:G2181"/>
    <mergeCell ref="A2182:B2182"/>
    <mergeCell ref="E2185:F2185"/>
    <mergeCell ref="A2186:B2186"/>
    <mergeCell ref="A2171:B2171"/>
    <mergeCell ref="E2173:F2173"/>
    <mergeCell ref="A2174:B2174"/>
    <mergeCell ref="E2178:F2178"/>
    <mergeCell ref="E2179:F2179"/>
    <mergeCell ref="A2164:B2164"/>
    <mergeCell ref="E2167:F2167"/>
    <mergeCell ref="E2168:F2168"/>
    <mergeCell ref="C2169:D2169"/>
    <mergeCell ref="A2170:G2170"/>
    <mergeCell ref="E2157:F2157"/>
    <mergeCell ref="C2158:D2158"/>
    <mergeCell ref="A2159:G2159"/>
    <mergeCell ref="A2160:B2160"/>
    <mergeCell ref="E2163:F2163"/>
    <mergeCell ref="A2150:G2150"/>
    <mergeCell ref="A2151:B2151"/>
    <mergeCell ref="E2153:F2153"/>
    <mergeCell ref="A2154:B2154"/>
    <mergeCell ref="E2156:F2156"/>
    <mergeCell ref="E2143:F2143"/>
    <mergeCell ref="A2144:B2144"/>
    <mergeCell ref="E2147:F2147"/>
    <mergeCell ref="E2148:F2148"/>
    <mergeCell ref="C2149:D2149"/>
    <mergeCell ref="E2137:F2137"/>
    <mergeCell ref="E2138:F2138"/>
    <mergeCell ref="C2139:D2139"/>
    <mergeCell ref="A2140:G2140"/>
    <mergeCell ref="A2141:B2141"/>
    <mergeCell ref="C2129:D2129"/>
    <mergeCell ref="A2130:G2130"/>
    <mergeCell ref="A2131:B2131"/>
    <mergeCell ref="E2133:F2133"/>
    <mergeCell ref="A2134:B2134"/>
    <mergeCell ref="A2121:B2121"/>
    <mergeCell ref="E2123:F2123"/>
    <mergeCell ref="A2124:B2124"/>
    <mergeCell ref="E2127:F2127"/>
    <mergeCell ref="E2128:F2128"/>
    <mergeCell ref="A2114:B2114"/>
    <mergeCell ref="E2117:F2117"/>
    <mergeCell ref="E2118:F2118"/>
    <mergeCell ref="C2119:D2119"/>
    <mergeCell ref="A2120:G2120"/>
    <mergeCell ref="E2108:F2108"/>
    <mergeCell ref="C2109:D2109"/>
    <mergeCell ref="A2110:G2110"/>
    <mergeCell ref="A2111:B2111"/>
    <mergeCell ref="E2113:F2113"/>
    <mergeCell ref="A2100:G2100"/>
    <mergeCell ref="A2101:B2101"/>
    <mergeCell ref="E2103:F2103"/>
    <mergeCell ref="A2104:B2104"/>
    <mergeCell ref="E2107:F2107"/>
    <mergeCell ref="E2093:F2093"/>
    <mergeCell ref="A2094:B2094"/>
    <mergeCell ref="E2097:F2097"/>
    <mergeCell ref="E2098:F2098"/>
    <mergeCell ref="C2099:D2099"/>
    <mergeCell ref="E2087:F2087"/>
    <mergeCell ref="E2088:F2088"/>
    <mergeCell ref="C2089:D2089"/>
    <mergeCell ref="A2090:G2090"/>
    <mergeCell ref="A2091:B2091"/>
    <mergeCell ref="C2079:D2079"/>
    <mergeCell ref="A2080:G2080"/>
    <mergeCell ref="A2081:B2081"/>
    <mergeCell ref="E2083:F2083"/>
    <mergeCell ref="A2084:B2084"/>
    <mergeCell ref="A2070:B2070"/>
    <mergeCell ref="E2072:F2072"/>
    <mergeCell ref="A2073:B2073"/>
    <mergeCell ref="E2077:F2077"/>
    <mergeCell ref="E2078:F2078"/>
    <mergeCell ref="A2063:B2063"/>
    <mergeCell ref="E2066:F2066"/>
    <mergeCell ref="E2067:F2067"/>
    <mergeCell ref="C2068:D2068"/>
    <mergeCell ref="A2069:G2069"/>
    <mergeCell ref="E2057:F2057"/>
    <mergeCell ref="C2058:D2058"/>
    <mergeCell ref="A2059:G2059"/>
    <mergeCell ref="A2060:B2060"/>
    <mergeCell ref="E2062:F2062"/>
    <mergeCell ref="A2043:G2043"/>
    <mergeCell ref="A2044:B2044"/>
    <mergeCell ref="E2046:F2046"/>
    <mergeCell ref="A2047:B2047"/>
    <mergeCell ref="E2056:F2056"/>
    <mergeCell ref="E2036:F2036"/>
    <mergeCell ref="A2037:B2037"/>
    <mergeCell ref="E2040:F2040"/>
    <mergeCell ref="E2041:F2041"/>
    <mergeCell ref="C2042:D2042"/>
    <mergeCell ref="E2030:F2030"/>
    <mergeCell ref="E2031:F2031"/>
    <mergeCell ref="C2032:D2032"/>
    <mergeCell ref="A2033:G2033"/>
    <mergeCell ref="A2034:B2034"/>
    <mergeCell ref="C2021:D2021"/>
    <mergeCell ref="A2022:G2022"/>
    <mergeCell ref="A2023:B2023"/>
    <mergeCell ref="E2026:F2026"/>
    <mergeCell ref="A2027:B2027"/>
    <mergeCell ref="A2011:B2011"/>
    <mergeCell ref="E2015:F2015"/>
    <mergeCell ref="A2016:B2016"/>
    <mergeCell ref="E2019:F2019"/>
    <mergeCell ref="E2020:F2020"/>
    <mergeCell ref="A2006:G2006"/>
    <mergeCell ref="A2007:G2007"/>
    <mergeCell ref="E2008:F2008"/>
    <mergeCell ref="C2009:D2009"/>
    <mergeCell ref="A2010:G2010"/>
    <mergeCell ref="E2000:F2000"/>
    <mergeCell ref="A2001:B2001"/>
    <mergeCell ref="E2003:F2003"/>
    <mergeCell ref="E2004:F2004"/>
    <mergeCell ref="C2005:D2005"/>
    <mergeCell ref="E1994:F1994"/>
    <mergeCell ref="E1995:F1995"/>
    <mergeCell ref="C1996:D1996"/>
    <mergeCell ref="A1997:G1997"/>
    <mergeCell ref="A1998:B1998"/>
    <mergeCell ref="C1986:D1986"/>
    <mergeCell ref="A1987:G1987"/>
    <mergeCell ref="A1988:B1988"/>
    <mergeCell ref="E1990:F1990"/>
    <mergeCell ref="A1991:B1991"/>
    <mergeCell ref="A1978:B1978"/>
    <mergeCell ref="E1980:F1980"/>
    <mergeCell ref="A1981:B1981"/>
    <mergeCell ref="E1984:F1984"/>
    <mergeCell ref="E1985:F1985"/>
    <mergeCell ref="A1971:B1971"/>
    <mergeCell ref="E1974:F1974"/>
    <mergeCell ref="E1975:F1975"/>
    <mergeCell ref="C1976:D1976"/>
    <mergeCell ref="A1977:G1977"/>
    <mergeCell ref="E1964:F1964"/>
    <mergeCell ref="C1965:D1965"/>
    <mergeCell ref="A1966:G1966"/>
    <mergeCell ref="A1967:B1967"/>
    <mergeCell ref="E1970:F1970"/>
    <mergeCell ref="A1955:G1955"/>
    <mergeCell ref="A1956:B1956"/>
    <mergeCell ref="E1959:F1959"/>
    <mergeCell ref="A1960:B1960"/>
    <mergeCell ref="E1963:F1963"/>
    <mergeCell ref="E1948:F1948"/>
    <mergeCell ref="A1949:B1949"/>
    <mergeCell ref="E1952:F1952"/>
    <mergeCell ref="E1953:F1953"/>
    <mergeCell ref="C1954:D1954"/>
    <mergeCell ref="E1942:F1942"/>
    <mergeCell ref="E1943:F1943"/>
    <mergeCell ref="C1944:D1944"/>
    <mergeCell ref="A1945:G1945"/>
    <mergeCell ref="A1946:B1946"/>
    <mergeCell ref="C1933:D1933"/>
    <mergeCell ref="A1934:G1934"/>
    <mergeCell ref="A1935:B1935"/>
    <mergeCell ref="E1937:F1937"/>
    <mergeCell ref="A1938:B1938"/>
    <mergeCell ref="A1925:B1925"/>
    <mergeCell ref="E1927:F1927"/>
    <mergeCell ref="A1928:B1928"/>
    <mergeCell ref="E1931:F1931"/>
    <mergeCell ref="E1932:F1932"/>
    <mergeCell ref="A1918:B1918"/>
    <mergeCell ref="E1921:F1921"/>
    <mergeCell ref="E1922:F1922"/>
    <mergeCell ref="C1923:D1923"/>
    <mergeCell ref="A1924:G1924"/>
    <mergeCell ref="E1912:F1912"/>
    <mergeCell ref="C1913:D1913"/>
    <mergeCell ref="A1914:G1914"/>
    <mergeCell ref="A1915:B1915"/>
    <mergeCell ref="E1917:F1917"/>
    <mergeCell ref="A1904:G1904"/>
    <mergeCell ref="A1905:B1905"/>
    <mergeCell ref="E1907:F1907"/>
    <mergeCell ref="A1908:B1908"/>
    <mergeCell ref="E1911:F1911"/>
    <mergeCell ref="E1897:F1897"/>
    <mergeCell ref="A1898:B1898"/>
    <mergeCell ref="E1901:F1901"/>
    <mergeCell ref="E1902:F1902"/>
    <mergeCell ref="C1903:D1903"/>
    <mergeCell ref="E1891:F1891"/>
    <mergeCell ref="E1892:F1892"/>
    <mergeCell ref="C1893:D1893"/>
    <mergeCell ref="A1894:G1894"/>
    <mergeCell ref="A1895:B1895"/>
    <mergeCell ref="C1882:D1882"/>
    <mergeCell ref="A1883:G1883"/>
    <mergeCell ref="A1884:B1884"/>
    <mergeCell ref="E1887:F1887"/>
    <mergeCell ref="A1888:B1888"/>
    <mergeCell ref="A1874:B1874"/>
    <mergeCell ref="E1876:F1876"/>
    <mergeCell ref="A1877:B1877"/>
    <mergeCell ref="E1880:F1880"/>
    <mergeCell ref="E1881:F1881"/>
    <mergeCell ref="A1869:G1869"/>
    <mergeCell ref="A1870:G1870"/>
    <mergeCell ref="E1871:F1871"/>
    <mergeCell ref="C1872:D1872"/>
    <mergeCell ref="A1873:G1873"/>
    <mergeCell ref="C1864:D1864"/>
    <mergeCell ref="A1865:G1865"/>
    <mergeCell ref="A1866:G1866"/>
    <mergeCell ref="E1867:F1867"/>
    <mergeCell ref="C1868:D1868"/>
    <mergeCell ref="E1859:F1859"/>
    <mergeCell ref="C1860:D1860"/>
    <mergeCell ref="A1861:G1861"/>
    <mergeCell ref="A1862:G1862"/>
    <mergeCell ref="E1863:F1863"/>
    <mergeCell ref="A1852:G1852"/>
    <mergeCell ref="A1853:B1853"/>
    <mergeCell ref="E1855:F1855"/>
    <mergeCell ref="A1856:B1856"/>
    <mergeCell ref="E1858:F1858"/>
    <mergeCell ref="E1845:F1845"/>
    <mergeCell ref="A1846:B1846"/>
    <mergeCell ref="E1849:F1849"/>
    <mergeCell ref="E1850:F1850"/>
    <mergeCell ref="C1851:D1851"/>
    <mergeCell ref="E1839:F1839"/>
    <mergeCell ref="E1840:F1840"/>
    <mergeCell ref="C1841:D1841"/>
    <mergeCell ref="A1842:G1842"/>
    <mergeCell ref="A1843:B1843"/>
    <mergeCell ref="C1831:D1831"/>
    <mergeCell ref="A1832:G1832"/>
    <mergeCell ref="A1833:B1833"/>
    <mergeCell ref="E1835:F1835"/>
    <mergeCell ref="A1836:B1836"/>
    <mergeCell ref="A1823:B1823"/>
    <mergeCell ref="E1825:F1825"/>
    <mergeCell ref="A1826:B1826"/>
    <mergeCell ref="E1829:F1829"/>
    <mergeCell ref="E1830:F1830"/>
    <mergeCell ref="A1816:B1816"/>
    <mergeCell ref="E1819:F1819"/>
    <mergeCell ref="E1820:F1820"/>
    <mergeCell ref="C1821:D1821"/>
    <mergeCell ref="A1822:G1822"/>
    <mergeCell ref="C1810:D1810"/>
    <mergeCell ref="A1811:G1811"/>
    <mergeCell ref="A1812:G1812"/>
    <mergeCell ref="A1813:B1813"/>
    <mergeCell ref="E1815:F1815"/>
    <mergeCell ref="A1802:B1802"/>
    <mergeCell ref="E1804:F1804"/>
    <mergeCell ref="A1805:B1805"/>
    <mergeCell ref="E1808:F1808"/>
    <mergeCell ref="E1809:F1809"/>
    <mergeCell ref="A1795:B1795"/>
    <mergeCell ref="E1798:F1798"/>
    <mergeCell ref="E1799:F1799"/>
    <mergeCell ref="C1800:D1800"/>
    <mergeCell ref="A1801:G1801"/>
    <mergeCell ref="E1789:F1789"/>
    <mergeCell ref="C1790:D1790"/>
    <mergeCell ref="A1791:G1791"/>
    <mergeCell ref="A1792:B1792"/>
    <mergeCell ref="E1794:F1794"/>
    <mergeCell ref="A1782:G1782"/>
    <mergeCell ref="A1783:B1783"/>
    <mergeCell ref="E1785:F1785"/>
    <mergeCell ref="A1786:B1786"/>
    <mergeCell ref="E1788:F1788"/>
    <mergeCell ref="A1776:G1776"/>
    <mergeCell ref="A1777:B1777"/>
    <mergeCell ref="E1779:F1779"/>
    <mergeCell ref="E1780:F1780"/>
    <mergeCell ref="C1781:D1781"/>
    <mergeCell ref="C1771:D1771"/>
    <mergeCell ref="A1772:G1772"/>
    <mergeCell ref="A1773:G1773"/>
    <mergeCell ref="E1774:F1774"/>
    <mergeCell ref="C1775:D1775"/>
    <mergeCell ref="A1763:B1763"/>
    <mergeCell ref="E1765:F1765"/>
    <mergeCell ref="A1766:B1766"/>
    <mergeCell ref="E1769:F1769"/>
    <mergeCell ref="E1770:F1770"/>
    <mergeCell ref="A1758:G1758"/>
    <mergeCell ref="A1759:G1759"/>
    <mergeCell ref="E1760:F1760"/>
    <mergeCell ref="C1761:D1761"/>
    <mergeCell ref="A1762:G1762"/>
    <mergeCell ref="E1751:F1751"/>
    <mergeCell ref="A1752:B1752"/>
    <mergeCell ref="E1755:F1755"/>
    <mergeCell ref="E1756:F1756"/>
    <mergeCell ref="C1757:D1757"/>
    <mergeCell ref="E1745:F1745"/>
    <mergeCell ref="E1746:F1746"/>
    <mergeCell ref="C1747:D1747"/>
    <mergeCell ref="A1748:G1748"/>
    <mergeCell ref="A1749:B1749"/>
    <mergeCell ref="C1736:D1736"/>
    <mergeCell ref="A1737:G1737"/>
    <mergeCell ref="A1738:B1738"/>
    <mergeCell ref="E1741:F1741"/>
    <mergeCell ref="A1742:B1742"/>
    <mergeCell ref="A1726:B1726"/>
    <mergeCell ref="E1731:F1731"/>
    <mergeCell ref="A1732:B1732"/>
    <mergeCell ref="E1734:F1734"/>
    <mergeCell ref="E1735:F1735"/>
    <mergeCell ref="A1719:B1719"/>
    <mergeCell ref="E1722:F1722"/>
    <mergeCell ref="E1723:F1723"/>
    <mergeCell ref="C1724:D1724"/>
    <mergeCell ref="A1725:G1725"/>
    <mergeCell ref="A1712:B1712"/>
    <mergeCell ref="E1715:F1715"/>
    <mergeCell ref="E1716:F1716"/>
    <mergeCell ref="C1717:D1717"/>
    <mergeCell ref="A1718:G1718"/>
    <mergeCell ref="A1705:B1705"/>
    <mergeCell ref="E1708:F1708"/>
    <mergeCell ref="E1709:F1709"/>
    <mergeCell ref="C1710:D1710"/>
    <mergeCell ref="A1711:G1711"/>
    <mergeCell ref="A1698:B1698"/>
    <mergeCell ref="E1701:F1701"/>
    <mergeCell ref="E1702:F1702"/>
    <mergeCell ref="C1703:D1703"/>
    <mergeCell ref="A1704:G1704"/>
    <mergeCell ref="A1691:B1691"/>
    <mergeCell ref="E1694:F1694"/>
    <mergeCell ref="E1695:F1695"/>
    <mergeCell ref="C1696:D1696"/>
    <mergeCell ref="A1697:G1697"/>
    <mergeCell ref="A1684:B1684"/>
    <mergeCell ref="E1687:F1687"/>
    <mergeCell ref="E1688:F1688"/>
    <mergeCell ref="C1689:D1689"/>
    <mergeCell ref="A1690:G1690"/>
    <mergeCell ref="A1677:B1677"/>
    <mergeCell ref="E1680:F1680"/>
    <mergeCell ref="E1681:F1681"/>
    <mergeCell ref="C1682:D1682"/>
    <mergeCell ref="A1683:G1683"/>
    <mergeCell ref="E1668:F1668"/>
    <mergeCell ref="C1669:D1669"/>
    <mergeCell ref="A1670:G1670"/>
    <mergeCell ref="A1671:B1671"/>
    <mergeCell ref="E1676:F1676"/>
    <mergeCell ref="A1660:G1660"/>
    <mergeCell ref="A1661:B1661"/>
    <mergeCell ref="E1663:F1663"/>
    <mergeCell ref="A1664:B1664"/>
    <mergeCell ref="E1667:F1667"/>
    <mergeCell ref="E1653:F1653"/>
    <mergeCell ref="A1654:B1654"/>
    <mergeCell ref="E1657:F1657"/>
    <mergeCell ref="E1658:F1658"/>
    <mergeCell ref="C1659:D1659"/>
    <mergeCell ref="E1646:F1646"/>
    <mergeCell ref="E1647:F1647"/>
    <mergeCell ref="C1648:D1648"/>
    <mergeCell ref="A1649:G1649"/>
    <mergeCell ref="A1650:B1650"/>
    <mergeCell ref="C1637:D1637"/>
    <mergeCell ref="A1638:G1638"/>
    <mergeCell ref="A1639:B1639"/>
    <mergeCell ref="E1642:F1642"/>
    <mergeCell ref="A1643:B1643"/>
    <mergeCell ref="A1628:B1628"/>
    <mergeCell ref="E1631:F1631"/>
    <mergeCell ref="A1632:B1632"/>
    <mergeCell ref="E1635:F1635"/>
    <mergeCell ref="E1636:F1636"/>
    <mergeCell ref="A1621:B1621"/>
    <mergeCell ref="E1624:F1624"/>
    <mergeCell ref="E1625:F1625"/>
    <mergeCell ref="C1626:D1626"/>
    <mergeCell ref="A1627:G1627"/>
    <mergeCell ref="E1614:F1614"/>
    <mergeCell ref="C1615:D1615"/>
    <mergeCell ref="A1616:G1616"/>
    <mergeCell ref="A1617:B1617"/>
    <mergeCell ref="E1620:F1620"/>
    <mergeCell ref="A1605:G1605"/>
    <mergeCell ref="A1606:B1606"/>
    <mergeCell ref="E1609:F1609"/>
    <mergeCell ref="A1610:B1610"/>
    <mergeCell ref="E1613:F1613"/>
    <mergeCell ref="E1598:F1598"/>
    <mergeCell ref="A1599:B1599"/>
    <mergeCell ref="E1602:F1602"/>
    <mergeCell ref="E1603:F1603"/>
    <mergeCell ref="C1604:D1604"/>
    <mergeCell ref="A1591:G1591"/>
    <mergeCell ref="E1592:F1592"/>
    <mergeCell ref="C1593:D1593"/>
    <mergeCell ref="A1594:G1594"/>
    <mergeCell ref="A1595:B1595"/>
    <mergeCell ref="A1586:G1586"/>
    <mergeCell ref="A1587:G1587"/>
    <mergeCell ref="E1588:F1588"/>
    <mergeCell ref="C1589:D1589"/>
    <mergeCell ref="A1590:G1590"/>
    <mergeCell ref="C1581:D1581"/>
    <mergeCell ref="A1582:G1582"/>
    <mergeCell ref="A1583:G1583"/>
    <mergeCell ref="E1584:F1584"/>
    <mergeCell ref="C1585:D1585"/>
    <mergeCell ref="E1576:F1576"/>
    <mergeCell ref="C1577:D1577"/>
    <mergeCell ref="A1578:G1578"/>
    <mergeCell ref="A1579:G1579"/>
    <mergeCell ref="E1580:F1580"/>
    <mergeCell ref="A1571:G1571"/>
    <mergeCell ref="E1572:F1572"/>
    <mergeCell ref="C1573:D1573"/>
    <mergeCell ref="A1574:G1574"/>
    <mergeCell ref="A1575:G1575"/>
    <mergeCell ref="A1566:G1566"/>
    <mergeCell ref="A1567:G1567"/>
    <mergeCell ref="E1568:F1568"/>
    <mergeCell ref="C1569:D1569"/>
    <mergeCell ref="A1570:G1570"/>
    <mergeCell ref="E1559:F1559"/>
    <mergeCell ref="A1560:B1560"/>
    <mergeCell ref="E1563:F1563"/>
    <mergeCell ref="E1564:F1564"/>
    <mergeCell ref="C1565:D1565"/>
    <mergeCell ref="E1553:F1553"/>
    <mergeCell ref="E1554:F1554"/>
    <mergeCell ref="C1555:D1555"/>
    <mergeCell ref="A1556:G1556"/>
    <mergeCell ref="A1557:B1557"/>
    <mergeCell ref="C1545:D1545"/>
    <mergeCell ref="A1546:G1546"/>
    <mergeCell ref="A1547:B1547"/>
    <mergeCell ref="E1549:F1549"/>
    <mergeCell ref="A1550:B1550"/>
    <mergeCell ref="A1537:B1537"/>
    <mergeCell ref="E1539:F1539"/>
    <mergeCell ref="A1540:B1540"/>
    <mergeCell ref="E1543:F1543"/>
    <mergeCell ref="E1544:F1544"/>
    <mergeCell ref="A1530:B1530"/>
    <mergeCell ref="E1533:F1533"/>
    <mergeCell ref="E1534:F1534"/>
    <mergeCell ref="C1535:D1535"/>
    <mergeCell ref="A1536:G1536"/>
    <mergeCell ref="E1524:F1524"/>
    <mergeCell ref="C1525:D1525"/>
    <mergeCell ref="A1526:G1526"/>
    <mergeCell ref="A1527:B1527"/>
    <mergeCell ref="E1529:F1529"/>
    <mergeCell ref="A1516:G1516"/>
    <mergeCell ref="A1517:B1517"/>
    <mergeCell ref="E1519:F1519"/>
    <mergeCell ref="A1520:B1520"/>
    <mergeCell ref="E1523:F1523"/>
    <mergeCell ref="E1509:F1509"/>
    <mergeCell ref="A1510:B1510"/>
    <mergeCell ref="E1513:F1513"/>
    <mergeCell ref="E1514:F1514"/>
    <mergeCell ref="C1515:D1515"/>
    <mergeCell ref="E1503:F1503"/>
    <mergeCell ref="E1504:F1504"/>
    <mergeCell ref="C1505:D1505"/>
    <mergeCell ref="A1506:G1506"/>
    <mergeCell ref="A1507:B1507"/>
    <mergeCell ref="C1494:D1494"/>
    <mergeCell ref="A1495:G1495"/>
    <mergeCell ref="A1496:B1496"/>
    <mergeCell ref="E1499:F1499"/>
    <mergeCell ref="A1500:B1500"/>
    <mergeCell ref="C1487:D1487"/>
    <mergeCell ref="A1488:G1488"/>
    <mergeCell ref="A1489:B1489"/>
    <mergeCell ref="E1492:F1492"/>
    <mergeCell ref="E1493:F1493"/>
    <mergeCell ref="C1480:D1480"/>
    <mergeCell ref="A1481:G1481"/>
    <mergeCell ref="A1482:B1482"/>
    <mergeCell ref="E1485:F1485"/>
    <mergeCell ref="E1486:F1486"/>
    <mergeCell ref="C1473:D1473"/>
    <mergeCell ref="A1474:G1474"/>
    <mergeCell ref="A1475:B1475"/>
    <mergeCell ref="E1478:F1478"/>
    <mergeCell ref="E1479:F1479"/>
    <mergeCell ref="A1465:B1465"/>
    <mergeCell ref="E1467:F1467"/>
    <mergeCell ref="A1468:B1468"/>
    <mergeCell ref="E1471:F1471"/>
    <mergeCell ref="E1472:F1472"/>
    <mergeCell ref="A1458:B1458"/>
    <mergeCell ref="E1461:F1461"/>
    <mergeCell ref="E1462:F1462"/>
    <mergeCell ref="C1463:D1463"/>
    <mergeCell ref="A1464:G1464"/>
    <mergeCell ref="E1449:F1449"/>
    <mergeCell ref="C1450:D1450"/>
    <mergeCell ref="A1451:G1451"/>
    <mergeCell ref="A1452:B1452"/>
    <mergeCell ref="E1457:F1457"/>
    <mergeCell ref="A1441:G1441"/>
    <mergeCell ref="A1442:B1442"/>
    <mergeCell ref="E1444:F1444"/>
    <mergeCell ref="A1445:B1445"/>
    <mergeCell ref="E1448:F1448"/>
    <mergeCell ref="E1434:F1434"/>
    <mergeCell ref="A1435:B1435"/>
    <mergeCell ref="E1438:F1438"/>
    <mergeCell ref="E1439:F1439"/>
    <mergeCell ref="C1440:D1440"/>
    <mergeCell ref="E1428:F1428"/>
    <mergeCell ref="E1429:F1429"/>
    <mergeCell ref="C1430:D1430"/>
    <mergeCell ref="A1431:G1431"/>
    <mergeCell ref="A1432:B1432"/>
    <mergeCell ref="C1420:D1420"/>
    <mergeCell ref="A1421:G1421"/>
    <mergeCell ref="A1422:B1422"/>
    <mergeCell ref="E1424:F1424"/>
    <mergeCell ref="A1425:B1425"/>
    <mergeCell ref="A1412:B1412"/>
    <mergeCell ref="E1414:F1414"/>
    <mergeCell ref="A1415:B1415"/>
    <mergeCell ref="E1418:F1418"/>
    <mergeCell ref="E1419:F1419"/>
    <mergeCell ref="A1405:B1405"/>
    <mergeCell ref="E1408:F1408"/>
    <mergeCell ref="E1409:F1409"/>
    <mergeCell ref="C1410:D1410"/>
    <mergeCell ref="A1411:G1411"/>
    <mergeCell ref="E1399:F1399"/>
    <mergeCell ref="C1400:D1400"/>
    <mergeCell ref="A1401:G1401"/>
    <mergeCell ref="A1402:B1402"/>
    <mergeCell ref="E1404:F1404"/>
    <mergeCell ref="A1390:G1390"/>
    <mergeCell ref="A1391:B1391"/>
    <mergeCell ref="E1393:F1393"/>
    <mergeCell ref="A1394:B1394"/>
    <mergeCell ref="E1398:F1398"/>
    <mergeCell ref="E1382:F1382"/>
    <mergeCell ref="A1383:B1383"/>
    <mergeCell ref="E1387:F1387"/>
    <mergeCell ref="E1388:F1388"/>
    <mergeCell ref="C1389:D1389"/>
    <mergeCell ref="E1376:F1376"/>
    <mergeCell ref="E1377:F1377"/>
    <mergeCell ref="C1378:D1378"/>
    <mergeCell ref="A1379:G1379"/>
    <mergeCell ref="A1380:B1380"/>
    <mergeCell ref="C1367:D1367"/>
    <mergeCell ref="A1368:G1368"/>
    <mergeCell ref="A1369:B1369"/>
    <mergeCell ref="E1371:F1371"/>
    <mergeCell ref="A1372:B1372"/>
    <mergeCell ref="A1359:B1359"/>
    <mergeCell ref="E1361:F1361"/>
    <mergeCell ref="A1362:B1362"/>
    <mergeCell ref="E1365:F1365"/>
    <mergeCell ref="E1366:F1366"/>
    <mergeCell ref="A1352:B1352"/>
    <mergeCell ref="E1355:F1355"/>
    <mergeCell ref="E1356:F1356"/>
    <mergeCell ref="C1357:D1357"/>
    <mergeCell ref="A1358:G1358"/>
    <mergeCell ref="E1346:F1346"/>
    <mergeCell ref="C1347:D1347"/>
    <mergeCell ref="A1348:G1348"/>
    <mergeCell ref="A1349:B1349"/>
    <mergeCell ref="E1351:F1351"/>
    <mergeCell ref="A1339:G1339"/>
    <mergeCell ref="A1340:B1340"/>
    <mergeCell ref="E1342:F1342"/>
    <mergeCell ref="A1343:B1343"/>
    <mergeCell ref="E1345:F1345"/>
    <mergeCell ref="E1332:F1332"/>
    <mergeCell ref="A1333:B1333"/>
    <mergeCell ref="E1336:F1336"/>
    <mergeCell ref="E1337:F1337"/>
    <mergeCell ref="C1338:D1338"/>
    <mergeCell ref="E1325:F1325"/>
    <mergeCell ref="E1326:F1326"/>
    <mergeCell ref="C1327:D1327"/>
    <mergeCell ref="A1328:G1328"/>
    <mergeCell ref="A1329:B1329"/>
    <mergeCell ref="C1317:D1317"/>
    <mergeCell ref="A1318:G1318"/>
    <mergeCell ref="A1319:B1319"/>
    <mergeCell ref="E1321:F1321"/>
    <mergeCell ref="A1322:B1322"/>
    <mergeCell ref="A1309:B1309"/>
    <mergeCell ref="E1311:F1311"/>
    <mergeCell ref="A1312:B1312"/>
    <mergeCell ref="E1315:F1315"/>
    <mergeCell ref="E1316:F1316"/>
    <mergeCell ref="E1303:F1303"/>
    <mergeCell ref="C1304:D1304"/>
    <mergeCell ref="A1305:G1305"/>
    <mergeCell ref="A1306:B1306"/>
    <mergeCell ref="E1308:F1308"/>
    <mergeCell ref="A1294:G1294"/>
    <mergeCell ref="A1295:B1295"/>
    <mergeCell ref="E1298:F1298"/>
    <mergeCell ref="A1299:B1299"/>
    <mergeCell ref="E1302:F1302"/>
    <mergeCell ref="E1287:F1287"/>
    <mergeCell ref="A1288:B1288"/>
    <mergeCell ref="E1291:F1291"/>
    <mergeCell ref="E1292:F1292"/>
    <mergeCell ref="C1293:D1293"/>
    <mergeCell ref="E1280:F1280"/>
    <mergeCell ref="E1281:F1281"/>
    <mergeCell ref="C1282:D1282"/>
    <mergeCell ref="A1283:G1283"/>
    <mergeCell ref="A1284:B1284"/>
    <mergeCell ref="C1271:D1271"/>
    <mergeCell ref="A1272:G1272"/>
    <mergeCell ref="A1273:B1273"/>
    <mergeCell ref="E1276:F1276"/>
    <mergeCell ref="A1277:B1277"/>
    <mergeCell ref="A1262:B1262"/>
    <mergeCell ref="E1265:F1265"/>
    <mergeCell ref="A1266:B1266"/>
    <mergeCell ref="E1269:F1269"/>
    <mergeCell ref="E1270:F1270"/>
    <mergeCell ref="A1255:B1255"/>
    <mergeCell ref="E1258:F1258"/>
    <mergeCell ref="E1259:F1259"/>
    <mergeCell ref="C1260:D1260"/>
    <mergeCell ref="A1261:G1261"/>
    <mergeCell ref="E1248:F1248"/>
    <mergeCell ref="C1249:D1249"/>
    <mergeCell ref="A1250:G1250"/>
    <mergeCell ref="A1251:B1251"/>
    <mergeCell ref="E1254:F1254"/>
    <mergeCell ref="A1240:G1240"/>
    <mergeCell ref="A1241:B1241"/>
    <mergeCell ref="E1243:F1243"/>
    <mergeCell ref="A1244:B1244"/>
    <mergeCell ref="E1247:F1247"/>
    <mergeCell ref="E1233:F1233"/>
    <mergeCell ref="A1234:B1234"/>
    <mergeCell ref="E1237:F1237"/>
    <mergeCell ref="E1238:F1238"/>
    <mergeCell ref="C1239:D1239"/>
    <mergeCell ref="E1226:F1226"/>
    <mergeCell ref="E1227:F1227"/>
    <mergeCell ref="C1228:D1228"/>
    <mergeCell ref="A1229:G1229"/>
    <mergeCell ref="A1230:B1230"/>
    <mergeCell ref="C1217:D1217"/>
    <mergeCell ref="A1218:G1218"/>
    <mergeCell ref="A1219:B1219"/>
    <mergeCell ref="E1222:F1222"/>
    <mergeCell ref="A1223:B1223"/>
    <mergeCell ref="A1209:B1209"/>
    <mergeCell ref="E1211:F1211"/>
    <mergeCell ref="A1212:B1212"/>
    <mergeCell ref="E1215:F1215"/>
    <mergeCell ref="E1216:F1216"/>
    <mergeCell ref="A1202:B1202"/>
    <mergeCell ref="E1205:F1205"/>
    <mergeCell ref="E1206:F1206"/>
    <mergeCell ref="C1207:D1207"/>
    <mergeCell ref="A1208:G1208"/>
    <mergeCell ref="E1196:F1196"/>
    <mergeCell ref="C1197:D1197"/>
    <mergeCell ref="A1198:G1198"/>
    <mergeCell ref="A1199:B1199"/>
    <mergeCell ref="E1201:F1201"/>
    <mergeCell ref="A1188:G1188"/>
    <mergeCell ref="A1189:B1189"/>
    <mergeCell ref="E1191:F1191"/>
    <mergeCell ref="A1192:B1192"/>
    <mergeCell ref="E1195:F1195"/>
    <mergeCell ref="E1181:F1181"/>
    <mergeCell ref="A1182:B1182"/>
    <mergeCell ref="E1185:F1185"/>
    <mergeCell ref="E1186:F1186"/>
    <mergeCell ref="C1187:D1187"/>
    <mergeCell ref="E1175:F1175"/>
    <mergeCell ref="E1176:F1176"/>
    <mergeCell ref="C1177:D1177"/>
    <mergeCell ref="A1178:G1178"/>
    <mergeCell ref="A1179:B1179"/>
    <mergeCell ref="C1167:D1167"/>
    <mergeCell ref="A1168:G1168"/>
    <mergeCell ref="A1169:B1169"/>
    <mergeCell ref="E1171:F1171"/>
    <mergeCell ref="A1172:B1172"/>
    <mergeCell ref="A1159:B1159"/>
    <mergeCell ref="E1161:F1161"/>
    <mergeCell ref="A1162:B1162"/>
    <mergeCell ref="E1165:F1165"/>
    <mergeCell ref="E1166:F1166"/>
    <mergeCell ref="A1148:B1148"/>
    <mergeCell ref="E1155:F1155"/>
    <mergeCell ref="E1156:F1156"/>
    <mergeCell ref="C1157:D1157"/>
    <mergeCell ref="A1158:G1158"/>
    <mergeCell ref="E1142:F1142"/>
    <mergeCell ref="C1143:D1143"/>
    <mergeCell ref="A1144:G1144"/>
    <mergeCell ref="A1145:B1145"/>
    <mergeCell ref="E1147:F1147"/>
    <mergeCell ref="A1133:G1133"/>
    <mergeCell ref="A1134:B1134"/>
    <mergeCell ref="E1137:F1137"/>
    <mergeCell ref="A1138:B1138"/>
    <mergeCell ref="E1141:F1141"/>
    <mergeCell ref="E1126:F1126"/>
    <mergeCell ref="A1127:B1127"/>
    <mergeCell ref="E1130:F1130"/>
    <mergeCell ref="E1131:F1131"/>
    <mergeCell ref="C1132:D1132"/>
    <mergeCell ref="E1119:F1119"/>
    <mergeCell ref="E1120:F1120"/>
    <mergeCell ref="C1121:D1121"/>
    <mergeCell ref="A1122:G1122"/>
    <mergeCell ref="A1123:B1123"/>
    <mergeCell ref="C1108:D1108"/>
    <mergeCell ref="A1109:G1109"/>
    <mergeCell ref="A1110:B1110"/>
    <mergeCell ref="E1115:F1115"/>
    <mergeCell ref="A1116:B1116"/>
    <mergeCell ref="A1099:B1099"/>
    <mergeCell ref="E1102:F1102"/>
    <mergeCell ref="A1103:B1103"/>
    <mergeCell ref="E1106:F1106"/>
    <mergeCell ref="E1107:F1107"/>
    <mergeCell ref="A1092:B1092"/>
    <mergeCell ref="E1095:F1095"/>
    <mergeCell ref="E1096:F1096"/>
    <mergeCell ref="C1097:D1097"/>
    <mergeCell ref="A1098:G1098"/>
    <mergeCell ref="A1081:B1081"/>
    <mergeCell ref="E1088:F1088"/>
    <mergeCell ref="E1089:F1089"/>
    <mergeCell ref="C1090:D1090"/>
    <mergeCell ref="A1091:G1091"/>
    <mergeCell ref="A1073:B1073"/>
    <mergeCell ref="E1077:F1077"/>
    <mergeCell ref="E1078:F1078"/>
    <mergeCell ref="C1079:D1079"/>
    <mergeCell ref="A1080:G1080"/>
    <mergeCell ref="A1064:B1064"/>
    <mergeCell ref="E1069:F1069"/>
    <mergeCell ref="E1070:F1070"/>
    <mergeCell ref="C1071:D1071"/>
    <mergeCell ref="A1072:G1072"/>
    <mergeCell ref="E1056:F1056"/>
    <mergeCell ref="C1057:D1057"/>
    <mergeCell ref="A1058:G1058"/>
    <mergeCell ref="A1059:B1059"/>
    <mergeCell ref="E1063:F1063"/>
    <mergeCell ref="A1045:G1045"/>
    <mergeCell ref="A1046:B1046"/>
    <mergeCell ref="E1049:F1049"/>
    <mergeCell ref="A1050:B1050"/>
    <mergeCell ref="E1055:F1055"/>
    <mergeCell ref="E1038:F1038"/>
    <mergeCell ref="A1039:B1039"/>
    <mergeCell ref="E1042:F1042"/>
    <mergeCell ref="E1043:F1043"/>
    <mergeCell ref="C1044:D1044"/>
    <mergeCell ref="E1029:F1029"/>
    <mergeCell ref="E1030:F1030"/>
    <mergeCell ref="C1031:D1031"/>
    <mergeCell ref="A1032:G1032"/>
    <mergeCell ref="A1033:B1033"/>
    <mergeCell ref="C1019:D1019"/>
    <mergeCell ref="A1020:G1020"/>
    <mergeCell ref="A1021:B1021"/>
    <mergeCell ref="E1026:F1026"/>
    <mergeCell ref="A1027:B1027"/>
    <mergeCell ref="A1010:B1010"/>
    <mergeCell ref="E1013:F1013"/>
    <mergeCell ref="A1014:B1014"/>
    <mergeCell ref="E1017:F1017"/>
    <mergeCell ref="E1018:F1018"/>
    <mergeCell ref="A1003:B1003"/>
    <mergeCell ref="E1006:F1006"/>
    <mergeCell ref="E1007:F1007"/>
    <mergeCell ref="C1008:D1008"/>
    <mergeCell ref="A1009:G1009"/>
    <mergeCell ref="E997:F997"/>
    <mergeCell ref="C998:D998"/>
    <mergeCell ref="A999:G999"/>
    <mergeCell ref="A1000:B1000"/>
    <mergeCell ref="E1002:F1002"/>
    <mergeCell ref="A989:G989"/>
    <mergeCell ref="A990:B990"/>
    <mergeCell ref="E992:F992"/>
    <mergeCell ref="A993:B993"/>
    <mergeCell ref="E996:F996"/>
    <mergeCell ref="E982:F982"/>
    <mergeCell ref="A983:B983"/>
    <mergeCell ref="E986:F986"/>
    <mergeCell ref="E987:F987"/>
    <mergeCell ref="C988:D988"/>
    <mergeCell ref="E976:F976"/>
    <mergeCell ref="E977:F977"/>
    <mergeCell ref="C978:D978"/>
    <mergeCell ref="A979:G979"/>
    <mergeCell ref="A980:B980"/>
    <mergeCell ref="C960:D960"/>
    <mergeCell ref="A961:G961"/>
    <mergeCell ref="A962:B962"/>
    <mergeCell ref="E970:F970"/>
    <mergeCell ref="A971:B971"/>
    <mergeCell ref="A951:B951"/>
    <mergeCell ref="E954:F954"/>
    <mergeCell ref="A955:B955"/>
    <mergeCell ref="E958:F958"/>
    <mergeCell ref="E959:F959"/>
    <mergeCell ref="A944:B944"/>
    <mergeCell ref="E947:F947"/>
    <mergeCell ref="E948:F948"/>
    <mergeCell ref="C949:D949"/>
    <mergeCell ref="A950:G950"/>
    <mergeCell ref="E937:F937"/>
    <mergeCell ref="C938:D938"/>
    <mergeCell ref="A939:G939"/>
    <mergeCell ref="A940:B940"/>
    <mergeCell ref="E943:F943"/>
    <mergeCell ref="A926:G926"/>
    <mergeCell ref="A927:B927"/>
    <mergeCell ref="E932:F932"/>
    <mergeCell ref="A933:B933"/>
    <mergeCell ref="E936:F936"/>
    <mergeCell ref="E919:F919"/>
    <mergeCell ref="A920:B920"/>
    <mergeCell ref="E923:F923"/>
    <mergeCell ref="E924:F924"/>
    <mergeCell ref="C925:D925"/>
    <mergeCell ref="E912:F912"/>
    <mergeCell ref="E913:F913"/>
    <mergeCell ref="C914:D914"/>
    <mergeCell ref="A915:G915"/>
    <mergeCell ref="A916:B916"/>
    <mergeCell ref="C901:D901"/>
    <mergeCell ref="A902:G902"/>
    <mergeCell ref="A903:B903"/>
    <mergeCell ref="E908:F908"/>
    <mergeCell ref="A909:B909"/>
    <mergeCell ref="A890:B890"/>
    <mergeCell ref="E895:F895"/>
    <mergeCell ref="A896:B896"/>
    <mergeCell ref="E899:F899"/>
    <mergeCell ref="E900:F900"/>
    <mergeCell ref="A883:B883"/>
    <mergeCell ref="E886:F886"/>
    <mergeCell ref="E887:F887"/>
    <mergeCell ref="C888:D888"/>
    <mergeCell ref="A889:G889"/>
    <mergeCell ref="E876:F876"/>
    <mergeCell ref="C877:D877"/>
    <mergeCell ref="A878:G878"/>
    <mergeCell ref="A879:B879"/>
    <mergeCell ref="E882:F882"/>
    <mergeCell ref="A866:G866"/>
    <mergeCell ref="A867:B867"/>
    <mergeCell ref="E871:F871"/>
    <mergeCell ref="A872:B872"/>
    <mergeCell ref="E875:F875"/>
    <mergeCell ref="C861:D861"/>
    <mergeCell ref="A862:G862"/>
    <mergeCell ref="A863:G863"/>
    <mergeCell ref="E864:F864"/>
    <mergeCell ref="C865:D865"/>
    <mergeCell ref="A852:B852"/>
    <mergeCell ref="E855:F855"/>
    <mergeCell ref="A856:B856"/>
    <mergeCell ref="E859:F859"/>
    <mergeCell ref="E860:F860"/>
    <mergeCell ref="A845:B845"/>
    <mergeCell ref="E848:F848"/>
    <mergeCell ref="E849:F849"/>
    <mergeCell ref="C850:D850"/>
    <mergeCell ref="A851:G851"/>
    <mergeCell ref="E836:F836"/>
    <mergeCell ref="C837:D837"/>
    <mergeCell ref="A838:G838"/>
    <mergeCell ref="A839:B839"/>
    <mergeCell ref="E844:F844"/>
    <mergeCell ref="A826:G826"/>
    <mergeCell ref="A827:B827"/>
    <mergeCell ref="E831:F831"/>
    <mergeCell ref="A832:B832"/>
    <mergeCell ref="E835:F835"/>
    <mergeCell ref="E819:F819"/>
    <mergeCell ref="A820:B820"/>
    <mergeCell ref="E823:F823"/>
    <mergeCell ref="E824:F824"/>
    <mergeCell ref="C825:D825"/>
    <mergeCell ref="E810:F810"/>
    <mergeCell ref="E811:F811"/>
    <mergeCell ref="C812:D812"/>
    <mergeCell ref="A813:G813"/>
    <mergeCell ref="A814:B814"/>
    <mergeCell ref="C799:D799"/>
    <mergeCell ref="A800:G800"/>
    <mergeCell ref="A801:B801"/>
    <mergeCell ref="E806:F806"/>
    <mergeCell ref="A807:B807"/>
    <mergeCell ref="A786:B786"/>
    <mergeCell ref="E788:F788"/>
    <mergeCell ref="A789:B789"/>
    <mergeCell ref="E797:F797"/>
    <mergeCell ref="E798:F798"/>
    <mergeCell ref="A780:B780"/>
    <mergeCell ref="E782:F782"/>
    <mergeCell ref="E783:F783"/>
    <mergeCell ref="C784:D784"/>
    <mergeCell ref="A785:G785"/>
    <mergeCell ref="E773:F773"/>
    <mergeCell ref="C774:D774"/>
    <mergeCell ref="A775:G775"/>
    <mergeCell ref="A776:B776"/>
    <mergeCell ref="E779:F779"/>
    <mergeCell ref="A761:G761"/>
    <mergeCell ref="A762:B762"/>
    <mergeCell ref="E765:F765"/>
    <mergeCell ref="A766:B766"/>
    <mergeCell ref="E772:F772"/>
    <mergeCell ref="E753:F753"/>
    <mergeCell ref="A754:B754"/>
    <mergeCell ref="E758:F758"/>
    <mergeCell ref="E759:F759"/>
    <mergeCell ref="C760:D760"/>
    <mergeCell ref="E746:F746"/>
    <mergeCell ref="E747:F747"/>
    <mergeCell ref="C748:D748"/>
    <mergeCell ref="A749:G749"/>
    <mergeCell ref="A750:B750"/>
    <mergeCell ref="C735:D735"/>
    <mergeCell ref="A736:G736"/>
    <mergeCell ref="A737:B737"/>
    <mergeCell ref="E742:F742"/>
    <mergeCell ref="A743:B743"/>
    <mergeCell ref="A725:B725"/>
    <mergeCell ref="E728:F728"/>
    <mergeCell ref="A729:B729"/>
    <mergeCell ref="E733:F733"/>
    <mergeCell ref="E734:F734"/>
    <mergeCell ref="A717:B717"/>
    <mergeCell ref="E721:F721"/>
    <mergeCell ref="E722:F722"/>
    <mergeCell ref="C723:D723"/>
    <mergeCell ref="A724:G724"/>
    <mergeCell ref="E710:F710"/>
    <mergeCell ref="C711:D711"/>
    <mergeCell ref="A712:G712"/>
    <mergeCell ref="A713:B713"/>
    <mergeCell ref="E716:F716"/>
    <mergeCell ref="A702:G702"/>
    <mergeCell ref="A703:B703"/>
    <mergeCell ref="E705:F705"/>
    <mergeCell ref="A706:B706"/>
    <mergeCell ref="E709:F709"/>
    <mergeCell ref="E695:F695"/>
    <mergeCell ref="A696:B696"/>
    <mergeCell ref="E699:F699"/>
    <mergeCell ref="E700:F700"/>
    <mergeCell ref="C701:D701"/>
    <mergeCell ref="E688:F688"/>
    <mergeCell ref="E689:F689"/>
    <mergeCell ref="C690:D690"/>
    <mergeCell ref="A691:G691"/>
    <mergeCell ref="A692:B692"/>
    <mergeCell ref="C680:D680"/>
    <mergeCell ref="A681:G681"/>
    <mergeCell ref="A682:B682"/>
    <mergeCell ref="E684:F684"/>
    <mergeCell ref="A685:B685"/>
    <mergeCell ref="A672:B672"/>
    <mergeCell ref="E674:F674"/>
    <mergeCell ref="A675:B675"/>
    <mergeCell ref="E678:F678"/>
    <mergeCell ref="E679:F679"/>
    <mergeCell ref="A665:B665"/>
    <mergeCell ref="E668:F668"/>
    <mergeCell ref="E669:F669"/>
    <mergeCell ref="C670:D670"/>
    <mergeCell ref="A671:G671"/>
    <mergeCell ref="E658:F658"/>
    <mergeCell ref="C659:D659"/>
    <mergeCell ref="A660:G660"/>
    <mergeCell ref="A661:B661"/>
    <mergeCell ref="E664:F664"/>
    <mergeCell ref="A650:G650"/>
    <mergeCell ref="A651:B651"/>
    <mergeCell ref="E653:F653"/>
    <mergeCell ref="A654:B654"/>
    <mergeCell ref="E657:F657"/>
    <mergeCell ref="E643:F643"/>
    <mergeCell ref="A644:B644"/>
    <mergeCell ref="E647:F647"/>
    <mergeCell ref="E648:F648"/>
    <mergeCell ref="C649:D649"/>
    <mergeCell ref="E637:F637"/>
    <mergeCell ref="E638:F638"/>
    <mergeCell ref="C639:D639"/>
    <mergeCell ref="A640:G640"/>
    <mergeCell ref="A641:B641"/>
    <mergeCell ref="C628:D628"/>
    <mergeCell ref="A629:G629"/>
    <mergeCell ref="A630:B630"/>
    <mergeCell ref="E633:F633"/>
    <mergeCell ref="A634:B634"/>
    <mergeCell ref="A620:B620"/>
    <mergeCell ref="E622:F622"/>
    <mergeCell ref="A623:B623"/>
    <mergeCell ref="E626:F626"/>
    <mergeCell ref="E627:F627"/>
    <mergeCell ref="A610:B610"/>
    <mergeCell ref="E616:F616"/>
    <mergeCell ref="E617:F617"/>
    <mergeCell ref="C618:D618"/>
    <mergeCell ref="A619:G619"/>
    <mergeCell ref="E603:F603"/>
    <mergeCell ref="C604:D604"/>
    <mergeCell ref="A605:G605"/>
    <mergeCell ref="A606:B606"/>
    <mergeCell ref="E609:F609"/>
    <mergeCell ref="A593:G593"/>
    <mergeCell ref="A594:B594"/>
    <mergeCell ref="E597:F597"/>
    <mergeCell ref="A598:B598"/>
    <mergeCell ref="E602:F602"/>
    <mergeCell ref="E586:F586"/>
    <mergeCell ref="A587:B587"/>
    <mergeCell ref="E590:F590"/>
    <mergeCell ref="E591:F591"/>
    <mergeCell ref="C592:D592"/>
    <mergeCell ref="E572:F572"/>
    <mergeCell ref="E573:F573"/>
    <mergeCell ref="C574:D574"/>
    <mergeCell ref="A575:G575"/>
    <mergeCell ref="A576:B576"/>
    <mergeCell ref="C562:D562"/>
    <mergeCell ref="A563:G563"/>
    <mergeCell ref="A564:B564"/>
    <mergeCell ref="E568:F568"/>
    <mergeCell ref="A569:B569"/>
    <mergeCell ref="C554:D554"/>
    <mergeCell ref="A555:G555"/>
    <mergeCell ref="A556:B556"/>
    <mergeCell ref="E560:F560"/>
    <mergeCell ref="E561:F561"/>
    <mergeCell ref="A545:B545"/>
    <mergeCell ref="E547:F547"/>
    <mergeCell ref="A548:B548"/>
    <mergeCell ref="E552:F552"/>
    <mergeCell ref="E553:F553"/>
    <mergeCell ref="A537:B537"/>
    <mergeCell ref="E541:F541"/>
    <mergeCell ref="E542:F542"/>
    <mergeCell ref="C543:D543"/>
    <mergeCell ref="A544:G544"/>
    <mergeCell ref="A530:B530"/>
    <mergeCell ref="E533:F533"/>
    <mergeCell ref="E534:F534"/>
    <mergeCell ref="C535:D535"/>
    <mergeCell ref="A536:G536"/>
    <mergeCell ref="E524:F524"/>
    <mergeCell ref="C525:D525"/>
    <mergeCell ref="A526:G526"/>
    <mergeCell ref="A527:B527"/>
    <mergeCell ref="E529:F529"/>
    <mergeCell ref="A510:G510"/>
    <mergeCell ref="A511:B511"/>
    <mergeCell ref="E517:F517"/>
    <mergeCell ref="A518:B518"/>
    <mergeCell ref="E523:F523"/>
    <mergeCell ref="E501:F501"/>
    <mergeCell ref="A502:B502"/>
    <mergeCell ref="E507:F507"/>
    <mergeCell ref="E508:F508"/>
    <mergeCell ref="C509:D509"/>
    <mergeCell ref="E494:F494"/>
    <mergeCell ref="E495:F495"/>
    <mergeCell ref="C496:D496"/>
    <mergeCell ref="A497:G497"/>
    <mergeCell ref="A498:B498"/>
    <mergeCell ref="C480:D480"/>
    <mergeCell ref="A481:G481"/>
    <mergeCell ref="A482:B482"/>
    <mergeCell ref="E488:F488"/>
    <mergeCell ref="A489:B489"/>
    <mergeCell ref="A467:B467"/>
    <mergeCell ref="E470:F470"/>
    <mergeCell ref="A471:B471"/>
    <mergeCell ref="E478:F478"/>
    <mergeCell ref="E479:F479"/>
    <mergeCell ref="A456:B456"/>
    <mergeCell ref="E463:F463"/>
    <mergeCell ref="E464:F464"/>
    <mergeCell ref="C465:D465"/>
    <mergeCell ref="A466:G466"/>
    <mergeCell ref="E449:F449"/>
    <mergeCell ref="C450:D450"/>
    <mergeCell ref="A451:G451"/>
    <mergeCell ref="A452:B452"/>
    <mergeCell ref="E455:F455"/>
    <mergeCell ref="A436:G436"/>
    <mergeCell ref="A437:B437"/>
    <mergeCell ref="E440:F440"/>
    <mergeCell ref="A441:B441"/>
    <mergeCell ref="E448:F448"/>
    <mergeCell ref="E425:F425"/>
    <mergeCell ref="A426:B426"/>
    <mergeCell ref="E433:F433"/>
    <mergeCell ref="E434:F434"/>
    <mergeCell ref="C435:D435"/>
    <mergeCell ref="E418:F418"/>
    <mergeCell ref="E419:F419"/>
    <mergeCell ref="C420:D420"/>
    <mergeCell ref="A421:G421"/>
    <mergeCell ref="A422:B422"/>
    <mergeCell ref="C405:D405"/>
    <mergeCell ref="A406:G406"/>
    <mergeCell ref="A407:B407"/>
    <mergeCell ref="E410:F410"/>
    <mergeCell ref="A411:B411"/>
    <mergeCell ref="A388:B388"/>
    <mergeCell ref="E399:F399"/>
    <mergeCell ref="A400:B400"/>
    <mergeCell ref="E403:F403"/>
    <mergeCell ref="E404:F404"/>
    <mergeCell ref="A380:B380"/>
    <mergeCell ref="E384:F384"/>
    <mergeCell ref="E385:F385"/>
    <mergeCell ref="C386:D386"/>
    <mergeCell ref="A387:G387"/>
    <mergeCell ref="E372:F372"/>
    <mergeCell ref="C373:D373"/>
    <mergeCell ref="A374:G374"/>
    <mergeCell ref="A375:B375"/>
    <mergeCell ref="E379:F379"/>
    <mergeCell ref="E362:F362"/>
    <mergeCell ref="C363:D363"/>
    <mergeCell ref="A364:G364"/>
    <mergeCell ref="A365:B365"/>
    <mergeCell ref="E371:F371"/>
    <mergeCell ref="A350:G350"/>
    <mergeCell ref="A351:B351"/>
    <mergeCell ref="E355:F355"/>
    <mergeCell ref="A356:B356"/>
    <mergeCell ref="E361:F361"/>
    <mergeCell ref="E342:F342"/>
    <mergeCell ref="A343:B343"/>
    <mergeCell ref="E347:F347"/>
    <mergeCell ref="E348:F348"/>
    <mergeCell ref="C349:D349"/>
    <mergeCell ref="E335:F335"/>
    <mergeCell ref="E336:F336"/>
    <mergeCell ref="C337:D337"/>
    <mergeCell ref="A338:G338"/>
    <mergeCell ref="A339:B339"/>
    <mergeCell ref="C325:D325"/>
    <mergeCell ref="A326:G326"/>
    <mergeCell ref="A327:B327"/>
    <mergeCell ref="E330:F330"/>
    <mergeCell ref="A331:B331"/>
    <mergeCell ref="A315:B315"/>
    <mergeCell ref="E318:F318"/>
    <mergeCell ref="A319:B319"/>
    <mergeCell ref="E323:F323"/>
    <mergeCell ref="E324:F324"/>
    <mergeCell ref="A307:B307"/>
    <mergeCell ref="E311:F311"/>
    <mergeCell ref="E312:F312"/>
    <mergeCell ref="C313:D313"/>
    <mergeCell ref="A314:G314"/>
    <mergeCell ref="E300:F300"/>
    <mergeCell ref="C301:D301"/>
    <mergeCell ref="A302:G302"/>
    <mergeCell ref="A303:B303"/>
    <mergeCell ref="E306:F306"/>
    <mergeCell ref="A288:G288"/>
    <mergeCell ref="A289:B289"/>
    <mergeCell ref="E293:F293"/>
    <mergeCell ref="A294:B294"/>
    <mergeCell ref="E299:F299"/>
    <mergeCell ref="E280:F280"/>
    <mergeCell ref="A281:B281"/>
    <mergeCell ref="E285:F285"/>
    <mergeCell ref="E286:F286"/>
    <mergeCell ref="C287:D287"/>
    <mergeCell ref="A270:G270"/>
    <mergeCell ref="E271:F271"/>
    <mergeCell ref="C272:D272"/>
    <mergeCell ref="A273:G273"/>
    <mergeCell ref="A274:B274"/>
    <mergeCell ref="A262:B262"/>
    <mergeCell ref="E266:F266"/>
    <mergeCell ref="E267:F267"/>
    <mergeCell ref="C268:D268"/>
    <mergeCell ref="A269:G269"/>
    <mergeCell ref="E255:F255"/>
    <mergeCell ref="C256:D256"/>
    <mergeCell ref="A257:G257"/>
    <mergeCell ref="A258:B258"/>
    <mergeCell ref="E261:F261"/>
    <mergeCell ref="E245:F245"/>
    <mergeCell ref="C246:D246"/>
    <mergeCell ref="A247:G247"/>
    <mergeCell ref="A248:B248"/>
    <mergeCell ref="E254:F254"/>
    <mergeCell ref="A235:G235"/>
    <mergeCell ref="A236:B236"/>
    <mergeCell ref="E239:F239"/>
    <mergeCell ref="A240:B240"/>
    <mergeCell ref="E244:F244"/>
    <mergeCell ref="A223:G223"/>
    <mergeCell ref="A224:B224"/>
    <mergeCell ref="E232:F232"/>
    <mergeCell ref="E233:F233"/>
    <mergeCell ref="C234:D234"/>
    <mergeCell ref="E215:F215"/>
    <mergeCell ref="A216:B216"/>
    <mergeCell ref="E220:F220"/>
    <mergeCell ref="E221:F221"/>
    <mergeCell ref="C222:D222"/>
    <mergeCell ref="E208:F208"/>
    <mergeCell ref="E209:F209"/>
    <mergeCell ref="C210:D210"/>
    <mergeCell ref="A211:G211"/>
    <mergeCell ref="A212:B212"/>
    <mergeCell ref="C198:D198"/>
    <mergeCell ref="A199:G199"/>
    <mergeCell ref="A200:B200"/>
    <mergeCell ref="E203:F203"/>
    <mergeCell ref="A204:B204"/>
    <mergeCell ref="A183:B183"/>
    <mergeCell ref="E190:F190"/>
    <mergeCell ref="A191:B191"/>
    <mergeCell ref="E196:F196"/>
    <mergeCell ref="E197:F197"/>
    <mergeCell ref="A174:B174"/>
    <mergeCell ref="E179:F179"/>
    <mergeCell ref="E180:F180"/>
    <mergeCell ref="C181:D181"/>
    <mergeCell ref="A182:G182"/>
    <mergeCell ref="E163:F163"/>
    <mergeCell ref="C164:D164"/>
    <mergeCell ref="A165:G165"/>
    <mergeCell ref="A166:B166"/>
    <mergeCell ref="E173:F173"/>
    <mergeCell ref="E155:F155"/>
    <mergeCell ref="C156:D156"/>
    <mergeCell ref="A157:G157"/>
    <mergeCell ref="A158:B158"/>
    <mergeCell ref="E162:F162"/>
    <mergeCell ref="E146:F146"/>
    <mergeCell ref="C147:D147"/>
    <mergeCell ref="A148:G148"/>
    <mergeCell ref="A149:B149"/>
    <mergeCell ref="E154:F154"/>
    <mergeCell ref="E137:F137"/>
    <mergeCell ref="C138:D138"/>
    <mergeCell ref="A139:G139"/>
    <mergeCell ref="A140:B140"/>
    <mergeCell ref="E145:F145"/>
    <mergeCell ref="E128:F128"/>
    <mergeCell ref="C129:D129"/>
    <mergeCell ref="A130:G130"/>
    <mergeCell ref="A131:B131"/>
    <mergeCell ref="E136:F136"/>
    <mergeCell ref="E122:F122"/>
    <mergeCell ref="C123:D123"/>
    <mergeCell ref="A124:G124"/>
    <mergeCell ref="A125:B125"/>
    <mergeCell ref="E127:F127"/>
    <mergeCell ref="E116:F116"/>
    <mergeCell ref="C117:D117"/>
    <mergeCell ref="A118:G118"/>
    <mergeCell ref="A119:B119"/>
    <mergeCell ref="E121:F121"/>
    <mergeCell ref="E110:F110"/>
    <mergeCell ref="C111:D111"/>
    <mergeCell ref="A112:G112"/>
    <mergeCell ref="A113:B113"/>
    <mergeCell ref="E115:F115"/>
    <mergeCell ref="E100:F100"/>
    <mergeCell ref="C101:D101"/>
    <mergeCell ref="A102:G102"/>
    <mergeCell ref="A103:B103"/>
    <mergeCell ref="E109:F109"/>
    <mergeCell ref="A88:G88"/>
    <mergeCell ref="A89:B89"/>
    <mergeCell ref="E92:F92"/>
    <mergeCell ref="A93:B93"/>
    <mergeCell ref="E99:F99"/>
    <mergeCell ref="E79:F79"/>
    <mergeCell ref="A80:B80"/>
    <mergeCell ref="E85:F85"/>
    <mergeCell ref="E86:F86"/>
    <mergeCell ref="C87:D87"/>
    <mergeCell ref="E60:F60"/>
    <mergeCell ref="E61:F61"/>
    <mergeCell ref="C62:D62"/>
    <mergeCell ref="A63:G63"/>
    <mergeCell ref="A64:B64"/>
    <mergeCell ref="C49:D49"/>
    <mergeCell ref="A50:G50"/>
    <mergeCell ref="A51:B51"/>
    <mergeCell ref="E56:F56"/>
    <mergeCell ref="A57:B57"/>
    <mergeCell ref="A35:B35"/>
    <mergeCell ref="E40:F40"/>
    <mergeCell ref="A41:B41"/>
    <mergeCell ref="E47:F47"/>
    <mergeCell ref="E48:F48"/>
    <mergeCell ref="A24:B24"/>
    <mergeCell ref="E31:F31"/>
    <mergeCell ref="E32:F32"/>
    <mergeCell ref="C33:D33"/>
    <mergeCell ref="A34:G34"/>
    <mergeCell ref="E14:F14"/>
    <mergeCell ref="C15:D15"/>
    <mergeCell ref="A16:G16"/>
    <mergeCell ref="A17:B17"/>
    <mergeCell ref="E23:F23"/>
    <mergeCell ref="C6:D6"/>
    <mergeCell ref="A7:G7"/>
    <mergeCell ref="A8:B8"/>
    <mergeCell ref="E13:F13"/>
  </mergeCells>
  <pageMargins left="0.27777777777777779" right="0.27777777777777779" top="0.27777777777777779" bottom="0.27777777777777779" header="0" footer="0"/>
  <pageSetup paperSize="9" scale="85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  <pageSetUpPr fitToPage="1"/>
  </sheetPr>
  <dimension ref="A1:I56"/>
  <sheetViews>
    <sheetView view="pageBreakPreview" zoomScaleNormal="100" zoomScaleSheetLayoutView="100" workbookViewId="0">
      <selection activeCell="D15" sqref="D15"/>
    </sheetView>
  </sheetViews>
  <sheetFormatPr defaultRowHeight="15"/>
  <cols>
    <col min="1" max="1" width="9.28515625" customWidth="1"/>
    <col min="2" max="2" width="34.7109375" customWidth="1"/>
    <col min="3" max="3" width="13.7109375" customWidth="1"/>
    <col min="4" max="6" width="11.85546875" customWidth="1"/>
    <col min="7" max="7" width="12.140625" customWidth="1"/>
    <col min="8" max="8" width="9.7109375" customWidth="1"/>
    <col min="9" max="9" width="13.28515625" bestFit="1" customWidth="1"/>
  </cols>
  <sheetData>
    <row r="1" spans="1:8">
      <c r="A1" s="23" t="s">
        <v>1152</v>
      </c>
      <c r="B1" s="35"/>
      <c r="C1" s="36"/>
      <c r="D1" s="36"/>
      <c r="E1" s="36"/>
      <c r="F1" s="26" t="s">
        <v>1153</v>
      </c>
      <c r="G1" s="37"/>
    </row>
    <row r="2" spans="1:8">
      <c r="A2" s="23" t="s">
        <v>1155</v>
      </c>
      <c r="B2" s="38"/>
      <c r="C2" s="38"/>
      <c r="D2" s="38"/>
      <c r="E2" s="36"/>
      <c r="F2" s="29">
        <v>0.27039999999999997</v>
      </c>
      <c r="G2" s="37"/>
    </row>
    <row r="3" spans="1:8">
      <c r="A3" s="23" t="s">
        <v>1156</v>
      </c>
      <c r="B3" s="38"/>
      <c r="C3" s="38"/>
      <c r="D3" s="38"/>
      <c r="E3" s="36"/>
      <c r="F3" s="26" t="s">
        <v>1157</v>
      </c>
      <c r="G3" s="37"/>
    </row>
    <row r="4" spans="1:8">
      <c r="A4" s="23" t="s">
        <v>1159</v>
      </c>
      <c r="B4" s="38"/>
      <c r="C4" s="38"/>
      <c r="D4" s="38"/>
      <c r="E4" s="36"/>
      <c r="F4" s="29">
        <v>0.1686</v>
      </c>
      <c r="G4" s="37"/>
    </row>
    <row r="5" spans="1:8">
      <c r="A5" s="139" t="s">
        <v>1167</v>
      </c>
      <c r="B5" s="139"/>
      <c r="C5" s="139"/>
      <c r="D5" s="139"/>
      <c r="E5" s="139"/>
      <c r="F5" s="139"/>
      <c r="G5" s="139"/>
    </row>
    <row r="7" spans="1:8" ht="15.95" customHeight="1">
      <c r="A7" s="39" t="s">
        <v>1076</v>
      </c>
      <c r="B7" s="39" t="s">
        <v>1077</v>
      </c>
      <c r="C7" s="39" t="s">
        <v>1078</v>
      </c>
      <c r="D7" s="39" t="s">
        <v>1079</v>
      </c>
      <c r="E7" s="39" t="s">
        <v>1080</v>
      </c>
      <c r="F7" s="39" t="s">
        <v>1081</v>
      </c>
      <c r="G7" s="40" t="s">
        <v>1082</v>
      </c>
      <c r="H7" s="1"/>
    </row>
    <row r="8" spans="1:8" ht="12" customHeight="1">
      <c r="A8" s="140" t="s">
        <v>1168</v>
      </c>
      <c r="B8" s="142" t="s">
        <v>1169</v>
      </c>
      <c r="C8" s="144">
        <v>13891.49</v>
      </c>
      <c r="D8" s="55">
        <v>1</v>
      </c>
      <c r="E8" s="56"/>
      <c r="F8" s="56"/>
      <c r="G8" s="57">
        <v>1</v>
      </c>
      <c r="H8" s="1"/>
    </row>
    <row r="9" spans="1:8" ht="12.95" customHeight="1">
      <c r="A9" s="141"/>
      <c r="B9" s="143"/>
      <c r="C9" s="145"/>
      <c r="D9" s="58">
        <v>13891.49</v>
      </c>
      <c r="E9" s="59"/>
      <c r="F9" s="59"/>
      <c r="G9" s="60">
        <v>13891.49</v>
      </c>
      <c r="H9" s="1"/>
    </row>
    <row r="10" spans="1:8" ht="12" customHeight="1">
      <c r="A10" s="140" t="s">
        <v>1170</v>
      </c>
      <c r="B10" s="142" t="s">
        <v>1171</v>
      </c>
      <c r="C10" s="144">
        <v>56530.3</v>
      </c>
      <c r="D10" s="55">
        <v>0.33329999999999999</v>
      </c>
      <c r="E10" s="55">
        <v>0.33329999999999999</v>
      </c>
      <c r="F10" s="55">
        <v>0.33340000000000003</v>
      </c>
      <c r="G10" s="57">
        <v>1</v>
      </c>
      <c r="H10" s="1"/>
    </row>
    <row r="11" spans="1:8" ht="12.95" customHeight="1">
      <c r="A11" s="141"/>
      <c r="B11" s="143"/>
      <c r="C11" s="145"/>
      <c r="D11" s="58">
        <v>18841.55</v>
      </c>
      <c r="E11" s="58">
        <v>18841.55</v>
      </c>
      <c r="F11" s="58">
        <v>18847.2</v>
      </c>
      <c r="G11" s="60">
        <v>56530.3</v>
      </c>
      <c r="H11" s="1"/>
    </row>
    <row r="12" spans="1:8" ht="12" customHeight="1">
      <c r="A12" s="140" t="s">
        <v>1172</v>
      </c>
      <c r="B12" s="142" t="s">
        <v>1173</v>
      </c>
      <c r="C12" s="144">
        <v>1567.08</v>
      </c>
      <c r="D12" s="55">
        <v>1</v>
      </c>
      <c r="E12" s="56"/>
      <c r="F12" s="56"/>
      <c r="G12" s="57">
        <v>1</v>
      </c>
      <c r="H12" s="1"/>
    </row>
    <row r="13" spans="1:8" ht="12.95" customHeight="1">
      <c r="A13" s="141"/>
      <c r="B13" s="143"/>
      <c r="C13" s="145"/>
      <c r="D13" s="58">
        <v>1567.08</v>
      </c>
      <c r="E13" s="59"/>
      <c r="F13" s="59"/>
      <c r="G13" s="60">
        <v>1567.08</v>
      </c>
      <c r="H13" s="1"/>
    </row>
    <row r="14" spans="1:8" ht="12" customHeight="1">
      <c r="A14" s="140" t="s">
        <v>1174</v>
      </c>
      <c r="B14" s="142" t="s">
        <v>1175</v>
      </c>
      <c r="C14" s="144">
        <v>26389.25</v>
      </c>
      <c r="D14" s="55">
        <v>0.9</v>
      </c>
      <c r="E14" s="55">
        <v>0.1</v>
      </c>
      <c r="F14" s="56"/>
      <c r="G14" s="57">
        <v>1</v>
      </c>
      <c r="H14" s="1"/>
    </row>
    <row r="15" spans="1:8" ht="12.95" customHeight="1">
      <c r="A15" s="141"/>
      <c r="B15" s="143"/>
      <c r="C15" s="145"/>
      <c r="D15" s="58">
        <v>23750.33</v>
      </c>
      <c r="E15" s="58">
        <v>2638.92</v>
      </c>
      <c r="F15" s="59"/>
      <c r="G15" s="60">
        <v>26389.25</v>
      </c>
      <c r="H15" s="1"/>
    </row>
    <row r="16" spans="1:8" ht="12" customHeight="1">
      <c r="A16" s="140" t="s">
        <v>1176</v>
      </c>
      <c r="B16" s="142" t="s">
        <v>1177</v>
      </c>
      <c r="C16" s="144">
        <v>18548.509999999998</v>
      </c>
      <c r="D16" s="55">
        <v>0.1</v>
      </c>
      <c r="E16" s="55">
        <v>0.9</v>
      </c>
      <c r="F16" s="56"/>
      <c r="G16" s="57">
        <v>1</v>
      </c>
      <c r="H16" s="1"/>
    </row>
    <row r="17" spans="1:8" ht="12.95" customHeight="1">
      <c r="A17" s="141"/>
      <c r="B17" s="143"/>
      <c r="C17" s="145"/>
      <c r="D17" s="58">
        <v>1854.85</v>
      </c>
      <c r="E17" s="58">
        <v>16693.66</v>
      </c>
      <c r="F17" s="59"/>
      <c r="G17" s="60">
        <v>18548.509999999998</v>
      </c>
      <c r="H17" s="1"/>
    </row>
    <row r="18" spans="1:8" ht="12" customHeight="1">
      <c r="A18" s="140" t="s">
        <v>1178</v>
      </c>
      <c r="B18" s="142" t="s">
        <v>1179</v>
      </c>
      <c r="C18" s="144">
        <v>22433.759999999998</v>
      </c>
      <c r="D18" s="56"/>
      <c r="E18" s="55">
        <v>0.5</v>
      </c>
      <c r="F18" s="55">
        <v>0.5</v>
      </c>
      <c r="G18" s="57">
        <v>1</v>
      </c>
      <c r="H18" s="1"/>
    </row>
    <row r="19" spans="1:8" ht="12.95" customHeight="1">
      <c r="A19" s="141"/>
      <c r="B19" s="143"/>
      <c r="C19" s="145"/>
      <c r="D19" s="59"/>
      <c r="E19" s="58">
        <v>11216.88</v>
      </c>
      <c r="F19" s="58">
        <v>11216.88</v>
      </c>
      <c r="G19" s="60">
        <v>22433.759999999998</v>
      </c>
      <c r="H19" s="1"/>
    </row>
    <row r="20" spans="1:8" ht="12" customHeight="1">
      <c r="A20" s="140" t="s">
        <v>1180</v>
      </c>
      <c r="B20" s="142" t="s">
        <v>1181</v>
      </c>
      <c r="C20" s="144">
        <v>1466.79</v>
      </c>
      <c r="D20" s="56"/>
      <c r="E20" s="55">
        <v>0.5</v>
      </c>
      <c r="F20" s="55">
        <v>0.5</v>
      </c>
      <c r="G20" s="57">
        <v>1</v>
      </c>
      <c r="H20" s="1"/>
    </row>
    <row r="21" spans="1:8" ht="12.95" customHeight="1">
      <c r="A21" s="141"/>
      <c r="B21" s="143"/>
      <c r="C21" s="145"/>
      <c r="D21" s="59"/>
      <c r="E21" s="58">
        <v>733.4</v>
      </c>
      <c r="F21" s="58">
        <v>733.39</v>
      </c>
      <c r="G21" s="60">
        <v>1466.79</v>
      </c>
      <c r="H21" s="1"/>
    </row>
    <row r="22" spans="1:8" ht="12" customHeight="1">
      <c r="A22" s="140" t="s">
        <v>1182</v>
      </c>
      <c r="B22" s="142" t="s">
        <v>1183</v>
      </c>
      <c r="C22" s="144">
        <v>30058.28</v>
      </c>
      <c r="D22" s="56"/>
      <c r="E22" s="55">
        <v>0.5</v>
      </c>
      <c r="F22" s="55">
        <v>0.5</v>
      </c>
      <c r="G22" s="57">
        <v>1</v>
      </c>
      <c r="H22" s="1"/>
    </row>
    <row r="23" spans="1:8" ht="12.95" customHeight="1">
      <c r="A23" s="141"/>
      <c r="B23" s="143"/>
      <c r="C23" s="145"/>
      <c r="D23" s="59"/>
      <c r="E23" s="58">
        <v>15029.14</v>
      </c>
      <c r="F23" s="58">
        <v>15029.14</v>
      </c>
      <c r="G23" s="60">
        <v>30058.28</v>
      </c>
      <c r="H23" s="1"/>
    </row>
    <row r="24" spans="1:8" ht="12" customHeight="1">
      <c r="A24" s="140" t="s">
        <v>1184</v>
      </c>
      <c r="B24" s="142" t="s">
        <v>1185</v>
      </c>
      <c r="C24" s="144">
        <v>42515.67</v>
      </c>
      <c r="D24" s="56"/>
      <c r="E24" s="56"/>
      <c r="F24" s="55">
        <v>1</v>
      </c>
      <c r="G24" s="57">
        <v>1</v>
      </c>
      <c r="H24" s="1"/>
    </row>
    <row r="25" spans="1:8" ht="12.95" customHeight="1">
      <c r="A25" s="141"/>
      <c r="B25" s="143"/>
      <c r="C25" s="145"/>
      <c r="D25" s="59"/>
      <c r="E25" s="59"/>
      <c r="F25" s="58">
        <v>42515.67</v>
      </c>
      <c r="G25" s="60">
        <v>42515.67</v>
      </c>
      <c r="H25" s="1"/>
    </row>
    <row r="26" spans="1:8" ht="12" customHeight="1">
      <c r="A26" s="140" t="s">
        <v>1186</v>
      </c>
      <c r="B26" s="142" t="s">
        <v>1187</v>
      </c>
      <c r="C26" s="144">
        <v>6431.04</v>
      </c>
      <c r="D26" s="56"/>
      <c r="E26" s="56"/>
      <c r="F26" s="55">
        <v>1</v>
      </c>
      <c r="G26" s="57">
        <v>1</v>
      </c>
      <c r="H26" s="1"/>
    </row>
    <row r="27" spans="1:8" ht="12.95" customHeight="1">
      <c r="A27" s="141"/>
      <c r="B27" s="143"/>
      <c r="C27" s="145"/>
      <c r="D27" s="59"/>
      <c r="E27" s="59"/>
      <c r="F27" s="58">
        <v>6431.04</v>
      </c>
      <c r="G27" s="60">
        <v>6431.04</v>
      </c>
      <c r="H27" s="1"/>
    </row>
    <row r="28" spans="1:8" ht="12" customHeight="1">
      <c r="A28" s="140" t="s">
        <v>1188</v>
      </c>
      <c r="B28" s="142" t="s">
        <v>1189</v>
      </c>
      <c r="C28" s="144">
        <v>8432.48</v>
      </c>
      <c r="D28" s="56"/>
      <c r="E28" s="56"/>
      <c r="F28" s="55">
        <v>1</v>
      </c>
      <c r="G28" s="57">
        <v>1</v>
      </c>
      <c r="H28" s="1"/>
    </row>
    <row r="29" spans="1:8" ht="12.95" customHeight="1">
      <c r="A29" s="141"/>
      <c r="B29" s="143"/>
      <c r="C29" s="145"/>
      <c r="D29" s="59"/>
      <c r="E29" s="59"/>
      <c r="F29" s="58">
        <v>8432.48</v>
      </c>
      <c r="G29" s="60">
        <v>8432.48</v>
      </c>
      <c r="H29" s="1"/>
    </row>
    <row r="30" spans="1:8" ht="12" customHeight="1">
      <c r="A30" s="140" t="s">
        <v>1190</v>
      </c>
      <c r="B30" s="142" t="s">
        <v>1191</v>
      </c>
      <c r="C30" s="144">
        <v>11005.34</v>
      </c>
      <c r="D30" s="56"/>
      <c r="E30" s="55">
        <v>0.3</v>
      </c>
      <c r="F30" s="55">
        <v>0.7</v>
      </c>
      <c r="G30" s="57">
        <v>1</v>
      </c>
      <c r="H30" s="1"/>
    </row>
    <row r="31" spans="1:8" ht="12.95" customHeight="1">
      <c r="A31" s="141"/>
      <c r="B31" s="143"/>
      <c r="C31" s="145"/>
      <c r="D31" s="59"/>
      <c r="E31" s="58">
        <v>3301.6</v>
      </c>
      <c r="F31" s="58">
        <v>7703.74</v>
      </c>
      <c r="G31" s="60">
        <v>11005.34</v>
      </c>
      <c r="H31" s="1"/>
    </row>
    <row r="32" spans="1:8" ht="12" customHeight="1">
      <c r="A32" s="140" t="s">
        <v>1192</v>
      </c>
      <c r="B32" s="142" t="s">
        <v>1193</v>
      </c>
      <c r="C32" s="144">
        <v>28718.71</v>
      </c>
      <c r="D32" s="55">
        <v>0.3</v>
      </c>
      <c r="E32" s="55">
        <v>0.3</v>
      </c>
      <c r="F32" s="55">
        <v>0.4</v>
      </c>
      <c r="G32" s="57">
        <v>1</v>
      </c>
      <c r="H32" s="1"/>
    </row>
    <row r="33" spans="1:8" ht="12.95" customHeight="1">
      <c r="A33" s="141"/>
      <c r="B33" s="143"/>
      <c r="C33" s="145"/>
      <c r="D33" s="58">
        <v>8615.61</v>
      </c>
      <c r="E33" s="58">
        <v>8615.61</v>
      </c>
      <c r="F33" s="58">
        <v>11487.49</v>
      </c>
      <c r="G33" s="60">
        <v>28718.71</v>
      </c>
      <c r="H33" s="1"/>
    </row>
    <row r="34" spans="1:8" ht="12" customHeight="1">
      <c r="A34" s="140" t="s">
        <v>1194</v>
      </c>
      <c r="B34" s="142" t="s">
        <v>1195</v>
      </c>
      <c r="C34" s="144">
        <v>13234</v>
      </c>
      <c r="D34" s="56"/>
      <c r="E34" s="56"/>
      <c r="F34" s="55">
        <v>1</v>
      </c>
      <c r="G34" s="57">
        <v>1</v>
      </c>
      <c r="H34" s="1"/>
    </row>
    <row r="35" spans="1:8" ht="12.95" customHeight="1">
      <c r="A35" s="141"/>
      <c r="B35" s="143"/>
      <c r="C35" s="145"/>
      <c r="D35" s="59"/>
      <c r="E35" s="59"/>
      <c r="F35" s="58">
        <v>13234</v>
      </c>
      <c r="G35" s="60">
        <v>13234</v>
      </c>
      <c r="H35" s="1"/>
    </row>
    <row r="36" spans="1:8" ht="12" customHeight="1">
      <c r="A36" s="140" t="s">
        <v>1196</v>
      </c>
      <c r="B36" s="142" t="s">
        <v>1197</v>
      </c>
      <c r="C36" s="144">
        <v>61601.59</v>
      </c>
      <c r="D36" s="56"/>
      <c r="E36" s="56"/>
      <c r="F36" s="55">
        <v>1</v>
      </c>
      <c r="G36" s="57">
        <v>1</v>
      </c>
      <c r="H36" s="1"/>
    </row>
    <row r="37" spans="1:8" ht="12.95" customHeight="1">
      <c r="A37" s="141"/>
      <c r="B37" s="143"/>
      <c r="C37" s="145"/>
      <c r="D37" s="59"/>
      <c r="E37" s="59"/>
      <c r="F37" s="58">
        <v>61601.59</v>
      </c>
      <c r="G37" s="60">
        <v>61601.59</v>
      </c>
      <c r="H37" s="1"/>
    </row>
    <row r="38" spans="1:8" ht="12" customHeight="1">
      <c r="A38" s="140" t="s">
        <v>1198</v>
      </c>
      <c r="B38" s="142" t="s">
        <v>1199</v>
      </c>
      <c r="C38" s="144">
        <v>5670.4</v>
      </c>
      <c r="D38" s="56"/>
      <c r="E38" s="56"/>
      <c r="F38" s="55">
        <v>1</v>
      </c>
      <c r="G38" s="57">
        <v>1</v>
      </c>
      <c r="H38" s="1"/>
    </row>
    <row r="39" spans="1:8" ht="12.95" customHeight="1">
      <c r="A39" s="141"/>
      <c r="B39" s="143"/>
      <c r="C39" s="145"/>
      <c r="D39" s="59"/>
      <c r="E39" s="59"/>
      <c r="F39" s="58">
        <v>5670.4</v>
      </c>
      <c r="G39" s="60">
        <v>5670.4</v>
      </c>
      <c r="H39" s="1"/>
    </row>
    <row r="40" spans="1:8" ht="12" customHeight="1">
      <c r="A40" s="140" t="s">
        <v>1200</v>
      </c>
      <c r="B40" s="142" t="s">
        <v>1201</v>
      </c>
      <c r="C40" s="144">
        <v>10192.200000000001</v>
      </c>
      <c r="D40" s="56"/>
      <c r="E40" s="56"/>
      <c r="F40" s="55">
        <v>1</v>
      </c>
      <c r="G40" s="57">
        <v>1</v>
      </c>
      <c r="H40" s="1"/>
    </row>
    <row r="41" spans="1:8" ht="12.95" customHeight="1">
      <c r="A41" s="141"/>
      <c r="B41" s="143"/>
      <c r="C41" s="145"/>
      <c r="D41" s="59"/>
      <c r="E41" s="59"/>
      <c r="F41" s="58">
        <v>10192.200000000001</v>
      </c>
      <c r="G41" s="60">
        <v>10192.200000000001</v>
      </c>
      <c r="H41" s="1"/>
    </row>
    <row r="42" spans="1:8" ht="12" customHeight="1">
      <c r="A42" s="140" t="s">
        <v>1202</v>
      </c>
      <c r="B42" s="142" t="s">
        <v>1203</v>
      </c>
      <c r="C42" s="144">
        <v>2994.74</v>
      </c>
      <c r="D42" s="55">
        <v>1</v>
      </c>
      <c r="E42" s="56"/>
      <c r="F42" s="56"/>
      <c r="G42" s="57">
        <v>1</v>
      </c>
      <c r="H42" s="1"/>
    </row>
    <row r="43" spans="1:8" ht="12.95" customHeight="1">
      <c r="A43" s="141"/>
      <c r="B43" s="143"/>
      <c r="C43" s="145"/>
      <c r="D43" s="58">
        <v>2994.74</v>
      </c>
      <c r="E43" s="59"/>
      <c r="F43" s="59"/>
      <c r="G43" s="60">
        <v>2994.74</v>
      </c>
      <c r="H43" s="1"/>
    </row>
    <row r="44" spans="1:8" ht="12" customHeight="1">
      <c r="A44" s="140" t="s">
        <v>1204</v>
      </c>
      <c r="B44" s="142" t="s">
        <v>1205</v>
      </c>
      <c r="C44" s="144">
        <v>31959.21</v>
      </c>
      <c r="D44" s="56"/>
      <c r="E44" s="55">
        <v>0.3</v>
      </c>
      <c r="F44" s="55">
        <v>0.7</v>
      </c>
      <c r="G44" s="57">
        <v>1</v>
      </c>
      <c r="H44" s="1"/>
    </row>
    <row r="45" spans="1:8" ht="12.95" customHeight="1">
      <c r="A45" s="141"/>
      <c r="B45" s="143"/>
      <c r="C45" s="145"/>
      <c r="D45" s="59"/>
      <c r="E45" s="58">
        <v>9587.76</v>
      </c>
      <c r="F45" s="58">
        <v>22371.45</v>
      </c>
      <c r="G45" s="60">
        <v>31959.21</v>
      </c>
      <c r="H45" s="1"/>
    </row>
    <row r="46" spans="1:8" ht="12" customHeight="1">
      <c r="A46" s="140" t="s">
        <v>1206</v>
      </c>
      <c r="B46" s="142" t="s">
        <v>1207</v>
      </c>
      <c r="C46" s="144">
        <v>11983.46</v>
      </c>
      <c r="D46" s="55">
        <v>0.1</v>
      </c>
      <c r="E46" s="55">
        <v>0.2</v>
      </c>
      <c r="F46" s="55">
        <v>0.7</v>
      </c>
      <c r="G46" s="57">
        <v>1</v>
      </c>
      <c r="H46" s="1"/>
    </row>
    <row r="47" spans="1:8" ht="12.95" customHeight="1">
      <c r="A47" s="141"/>
      <c r="B47" s="143"/>
      <c r="C47" s="145"/>
      <c r="D47" s="58">
        <v>1198.3499999999999</v>
      </c>
      <c r="E47" s="58">
        <v>2396.69</v>
      </c>
      <c r="F47" s="58">
        <v>8388.42</v>
      </c>
      <c r="G47" s="60">
        <v>11983.46</v>
      </c>
      <c r="H47" s="1"/>
    </row>
    <row r="48" spans="1:8">
      <c r="A48" s="140" t="s">
        <v>1208</v>
      </c>
      <c r="B48" s="142" t="s">
        <v>1209</v>
      </c>
      <c r="C48" s="144">
        <v>1463.35</v>
      </c>
      <c r="D48" s="56"/>
      <c r="E48" s="56"/>
      <c r="F48" s="55">
        <v>1</v>
      </c>
      <c r="G48" s="57">
        <v>1</v>
      </c>
    </row>
    <row r="49" spans="1:9">
      <c r="A49" s="141"/>
      <c r="B49" s="143"/>
      <c r="C49" s="145"/>
      <c r="D49" s="59"/>
      <c r="E49" s="59"/>
      <c r="F49" s="58">
        <v>1463.35</v>
      </c>
      <c r="G49" s="60">
        <v>1463.35</v>
      </c>
    </row>
    <row r="50" spans="1:9">
      <c r="A50" s="140" t="s">
        <v>1210</v>
      </c>
      <c r="B50" s="142" t="s">
        <v>1211</v>
      </c>
      <c r="C50" s="144">
        <v>1299.26</v>
      </c>
      <c r="D50" s="56"/>
      <c r="E50" s="56"/>
      <c r="F50" s="55">
        <v>1</v>
      </c>
      <c r="G50" s="57">
        <v>1</v>
      </c>
    </row>
    <row r="51" spans="1:9">
      <c r="A51" s="141"/>
      <c r="B51" s="143"/>
      <c r="C51" s="145"/>
      <c r="D51" s="59"/>
      <c r="E51" s="59"/>
      <c r="F51" s="58">
        <v>1299.26</v>
      </c>
      <c r="G51" s="60">
        <v>1299.26</v>
      </c>
    </row>
    <row r="52" spans="1:9">
      <c r="A52" s="41" t="s">
        <v>1163</v>
      </c>
      <c r="B52" s="42" t="s">
        <v>1164</v>
      </c>
      <c r="C52" s="43">
        <f>SUM(C8:C51)</f>
        <v>408386.91000000009</v>
      </c>
      <c r="D52" s="44">
        <f>D51+D49+D47+D45+D43+D41+D39+D37+D35+D33+D31+D29+D27+D25+D23+D21+D19+D17+D15+D13+D11+D9</f>
        <v>72714.000000000015</v>
      </c>
      <c r="E52" s="44">
        <f t="shared" ref="E52:F52" si="0">E51+E49+E47+E45+E43+E41+E39+E37+E35+E33+E31+E29+E27+E25+E23+E21+E19+E17+E15+E13+E11+E9</f>
        <v>89055.21</v>
      </c>
      <c r="F52" s="44">
        <f t="shared" si="0"/>
        <v>246617.7</v>
      </c>
      <c r="G52" s="44">
        <f>G45+G43+G41+G39+G37+G35+G33+G31+G29+G27+G25+G23+G21+G19+G17+G15+G13+G11+G9+G47+G49+G51</f>
        <v>408386.91000000003</v>
      </c>
    </row>
    <row r="53" spans="1:9">
      <c r="A53" s="45"/>
      <c r="B53" s="46" t="s">
        <v>1150</v>
      </c>
      <c r="C53" s="43">
        <f>(C52-14340.25)*$F$2</f>
        <v>106550.21686400002</v>
      </c>
      <c r="D53" s="43">
        <f t="shared" ref="D53:E53" si="1">D52*$F$2</f>
        <v>19661.865600000001</v>
      </c>
      <c r="E53" s="43">
        <f t="shared" si="1"/>
        <v>24080.528783999998</v>
      </c>
      <c r="F53" s="43">
        <f>(F52-14340.25)*$F$2</f>
        <v>62807.822479999995</v>
      </c>
      <c r="G53" s="43">
        <f>SUM(D53:F53)</f>
        <v>106550.21686399999</v>
      </c>
      <c r="I53" s="20"/>
    </row>
    <row r="54" spans="1:9">
      <c r="A54" s="45"/>
      <c r="B54" s="46" t="s">
        <v>2124</v>
      </c>
      <c r="C54" s="43">
        <f>(14340.25)*$F$4</f>
        <v>2417.7661499999999</v>
      </c>
      <c r="D54" s="47">
        <v>0</v>
      </c>
      <c r="E54" s="47">
        <v>0</v>
      </c>
      <c r="F54" s="43">
        <f>(14340.25)*$F$4</f>
        <v>2417.7661499999999</v>
      </c>
      <c r="G54" s="43">
        <f>SUM(D54:F54)</f>
        <v>2417.7661499999999</v>
      </c>
      <c r="I54" s="20"/>
    </row>
    <row r="55" spans="1:9">
      <c r="A55" s="45"/>
      <c r="B55" s="46" t="s">
        <v>1165</v>
      </c>
      <c r="C55" s="47">
        <f>C53+C52+C54</f>
        <v>517354.89301400009</v>
      </c>
      <c r="D55" s="47">
        <f>D53+D52+D54</f>
        <v>92375.865600000019</v>
      </c>
      <c r="E55" s="47">
        <f t="shared" ref="E55:F55" si="2">E53+E52+E54</f>
        <v>113135.738784</v>
      </c>
      <c r="F55" s="47">
        <f t="shared" si="2"/>
        <v>311843.28862999997</v>
      </c>
      <c r="G55" s="47">
        <f>G53+G52+G54</f>
        <v>517354.89301399997</v>
      </c>
    </row>
    <row r="56" spans="1:9">
      <c r="A56" s="48"/>
      <c r="B56" s="49"/>
      <c r="C56" s="50" t="s">
        <v>1166</v>
      </c>
      <c r="D56" s="51">
        <f>D55</f>
        <v>92375.865600000019</v>
      </c>
      <c r="E56" s="51">
        <f>D56+E55</f>
        <v>205511.60438400001</v>
      </c>
      <c r="F56" s="51">
        <f>E56+F55</f>
        <v>517354.89301399997</v>
      </c>
      <c r="G56" s="52"/>
    </row>
  </sheetData>
  <mergeCells count="67">
    <mergeCell ref="A5:G5"/>
    <mergeCell ref="A48:A49"/>
    <mergeCell ref="B48:B49"/>
    <mergeCell ref="C48:C49"/>
    <mergeCell ref="A50:A51"/>
    <mergeCell ref="B50:B51"/>
    <mergeCell ref="C50:C51"/>
    <mergeCell ref="A44:A45"/>
    <mergeCell ref="B44:B45"/>
    <mergeCell ref="C44:C45"/>
    <mergeCell ref="C46:C47"/>
    <mergeCell ref="A46:A47"/>
    <mergeCell ref="B46:B47"/>
    <mergeCell ref="A40:A41"/>
    <mergeCell ref="B40:B41"/>
    <mergeCell ref="C40:C41"/>
    <mergeCell ref="A42:A43"/>
    <mergeCell ref="B42:B43"/>
    <mergeCell ref="C42:C43"/>
    <mergeCell ref="A36:A37"/>
    <mergeCell ref="B36:B37"/>
    <mergeCell ref="C36:C37"/>
    <mergeCell ref="A38:A39"/>
    <mergeCell ref="B38:B39"/>
    <mergeCell ref="C38:C39"/>
    <mergeCell ref="A32:A33"/>
    <mergeCell ref="B32:B33"/>
    <mergeCell ref="C32:C33"/>
    <mergeCell ref="A34:A35"/>
    <mergeCell ref="B34:B35"/>
    <mergeCell ref="C34:C35"/>
    <mergeCell ref="A28:A29"/>
    <mergeCell ref="B28:B29"/>
    <mergeCell ref="C28:C29"/>
    <mergeCell ref="A30:A31"/>
    <mergeCell ref="B30:B31"/>
    <mergeCell ref="C30:C31"/>
    <mergeCell ref="A24:A25"/>
    <mergeCell ref="B24:B25"/>
    <mergeCell ref="C24:C25"/>
    <mergeCell ref="A26:A27"/>
    <mergeCell ref="B26:B27"/>
    <mergeCell ref="C26:C27"/>
    <mergeCell ref="A20:A21"/>
    <mergeCell ref="B20:B21"/>
    <mergeCell ref="C20:C21"/>
    <mergeCell ref="A22:A23"/>
    <mergeCell ref="B22:B23"/>
    <mergeCell ref="C22:C23"/>
    <mergeCell ref="A16:A17"/>
    <mergeCell ref="B16:B17"/>
    <mergeCell ref="C16:C17"/>
    <mergeCell ref="A18:A19"/>
    <mergeCell ref="B18:B19"/>
    <mergeCell ref="C18:C19"/>
    <mergeCell ref="A12:A13"/>
    <mergeCell ref="B12:B13"/>
    <mergeCell ref="C12:C13"/>
    <mergeCell ref="A14:A15"/>
    <mergeCell ref="B14:B15"/>
    <mergeCell ref="C14:C15"/>
    <mergeCell ref="A8:A9"/>
    <mergeCell ref="B8:B9"/>
    <mergeCell ref="C8:C9"/>
    <mergeCell ref="A10:A11"/>
    <mergeCell ref="B10:B11"/>
    <mergeCell ref="C10:C11"/>
  </mergeCells>
  <pageMargins left="0.27777777777777779" right="0.27777777777777779" top="0" bottom="0.27777777777777779" header="0" footer="0"/>
  <pageSetup scale="9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A1:E49"/>
  <sheetViews>
    <sheetView workbookViewId="0">
      <selection activeCell="B41" sqref="B41:C41"/>
    </sheetView>
  </sheetViews>
  <sheetFormatPr defaultRowHeight="15"/>
  <cols>
    <col min="1" max="1" width="9.28515625" customWidth="1"/>
    <col min="2" max="2" width="68.7109375" customWidth="1"/>
    <col min="3" max="3" width="8.85546875" customWidth="1"/>
    <col min="4" max="4" width="10.140625" customWidth="1"/>
    <col min="5" max="5" width="18.28515625" customWidth="1"/>
  </cols>
  <sheetData>
    <row r="1" spans="1:5">
      <c r="A1" s="23" t="s">
        <v>1152</v>
      </c>
      <c r="B1" s="35"/>
      <c r="C1" s="36"/>
      <c r="D1" s="36"/>
    </row>
    <row r="2" spans="1:5">
      <c r="A2" s="23" t="s">
        <v>1155</v>
      </c>
      <c r="B2" s="38"/>
      <c r="C2" s="38"/>
      <c r="D2" s="38"/>
    </row>
    <row r="3" spans="1:5">
      <c r="A3" s="23" t="s">
        <v>1156</v>
      </c>
      <c r="B3" s="38"/>
      <c r="C3" s="38"/>
      <c r="D3" s="38"/>
    </row>
    <row r="4" spans="1:5">
      <c r="A4" s="23" t="s">
        <v>1159</v>
      </c>
      <c r="B4" s="38"/>
      <c r="C4" s="38"/>
      <c r="D4" s="38"/>
      <c r="E4" s="21"/>
    </row>
    <row r="5" spans="1:5" ht="12" customHeight="1">
      <c r="A5" s="122" t="s">
        <v>1162</v>
      </c>
      <c r="B5" s="123"/>
      <c r="C5" s="123"/>
      <c r="D5" s="124"/>
      <c r="E5" s="1"/>
    </row>
    <row r="6" spans="1:5" ht="12" customHeight="1">
      <c r="A6" s="1"/>
      <c r="B6" s="146" t="s">
        <v>0</v>
      </c>
      <c r="C6" s="147"/>
      <c r="D6" s="1"/>
      <c r="E6" s="1"/>
    </row>
    <row r="7" spans="1:5" ht="15" customHeight="1">
      <c r="A7" s="10" t="s">
        <v>1083</v>
      </c>
      <c r="B7" s="10" t="s">
        <v>1084</v>
      </c>
      <c r="C7" s="11" t="s">
        <v>1085</v>
      </c>
      <c r="D7" s="10" t="s">
        <v>1086</v>
      </c>
      <c r="E7" s="1"/>
    </row>
    <row r="8" spans="1:5" ht="12" customHeight="1">
      <c r="A8" s="1"/>
      <c r="B8" s="146" t="s">
        <v>0</v>
      </c>
      <c r="C8" s="147"/>
      <c r="D8" s="1"/>
      <c r="E8" s="1"/>
    </row>
    <row r="9" spans="1:5" ht="12.95" customHeight="1">
      <c r="A9" s="12" t="s">
        <v>1087</v>
      </c>
      <c r="B9" s="13" t="s">
        <v>1088</v>
      </c>
      <c r="C9" s="1"/>
      <c r="D9" s="1"/>
      <c r="E9" s="1"/>
    </row>
    <row r="10" spans="1:5" ht="12.95" customHeight="1">
      <c r="A10" s="14" t="s">
        <v>1089</v>
      </c>
      <c r="B10" s="15" t="s">
        <v>1090</v>
      </c>
      <c r="C10" s="16">
        <v>0</v>
      </c>
      <c r="D10" s="17">
        <v>0</v>
      </c>
      <c r="E10" s="1"/>
    </row>
    <row r="11" spans="1:5" ht="12.95" customHeight="1">
      <c r="A11" s="14" t="s">
        <v>1091</v>
      </c>
      <c r="B11" s="15" t="s">
        <v>1092</v>
      </c>
      <c r="C11" s="16">
        <v>1.5</v>
      </c>
      <c r="D11" s="17">
        <v>1.5</v>
      </c>
      <c r="E11" s="1"/>
    </row>
    <row r="12" spans="1:5" ht="12.95" customHeight="1">
      <c r="A12" s="14" t="s">
        <v>1093</v>
      </c>
      <c r="B12" s="15" t="s">
        <v>1094</v>
      </c>
      <c r="C12" s="16">
        <v>1</v>
      </c>
      <c r="D12" s="17">
        <v>1</v>
      </c>
      <c r="E12" s="1"/>
    </row>
    <row r="13" spans="1:5" ht="12.95" customHeight="1">
      <c r="A13" s="14" t="s">
        <v>1095</v>
      </c>
      <c r="B13" s="15" t="s">
        <v>1096</v>
      </c>
      <c r="C13" s="16">
        <v>0.2</v>
      </c>
      <c r="D13" s="17">
        <v>0.2</v>
      </c>
      <c r="E13" s="1"/>
    </row>
    <row r="14" spans="1:5" ht="12.95" customHeight="1">
      <c r="A14" s="14" t="s">
        <v>1097</v>
      </c>
      <c r="B14" s="15" t="s">
        <v>1098</v>
      </c>
      <c r="C14" s="16">
        <v>0.6</v>
      </c>
      <c r="D14" s="17">
        <v>0.6</v>
      </c>
      <c r="E14" s="1"/>
    </row>
    <row r="15" spans="1:5" ht="12.95" customHeight="1">
      <c r="A15" s="14" t="s">
        <v>1099</v>
      </c>
      <c r="B15" s="15" t="s">
        <v>1100</v>
      </c>
      <c r="C15" s="16">
        <v>2.5</v>
      </c>
      <c r="D15" s="17">
        <v>2.5</v>
      </c>
      <c r="E15" s="1"/>
    </row>
    <row r="16" spans="1:5" ht="12.95" customHeight="1">
      <c r="A16" s="14" t="s">
        <v>1101</v>
      </c>
      <c r="B16" s="15" t="s">
        <v>1102</v>
      </c>
      <c r="C16" s="16">
        <v>3</v>
      </c>
      <c r="D16" s="17">
        <v>3</v>
      </c>
      <c r="E16" s="1"/>
    </row>
    <row r="17" spans="1:5" ht="12.95" customHeight="1">
      <c r="A17" s="14" t="s">
        <v>1103</v>
      </c>
      <c r="B17" s="15" t="s">
        <v>1104</v>
      </c>
      <c r="C17" s="16">
        <v>8</v>
      </c>
      <c r="D17" s="17">
        <v>8</v>
      </c>
      <c r="E17" s="1"/>
    </row>
    <row r="18" spans="1:5" ht="12.95" customHeight="1">
      <c r="A18" s="14" t="s">
        <v>1105</v>
      </c>
      <c r="B18" s="15" t="s">
        <v>1106</v>
      </c>
      <c r="C18" s="16">
        <v>0</v>
      </c>
      <c r="D18" s="17">
        <v>0</v>
      </c>
      <c r="E18" s="1"/>
    </row>
    <row r="19" spans="1:5" ht="15" customHeight="1">
      <c r="A19" s="1"/>
      <c r="B19" s="18" t="s">
        <v>1107</v>
      </c>
      <c r="C19" s="19">
        <v>16.8</v>
      </c>
      <c r="D19" s="19">
        <v>16.8</v>
      </c>
      <c r="E19" s="1"/>
    </row>
    <row r="20" spans="1:5" ht="12" customHeight="1">
      <c r="A20" s="1"/>
      <c r="B20" s="146" t="s">
        <v>0</v>
      </c>
      <c r="C20" s="147"/>
      <c r="D20" s="1"/>
      <c r="E20" s="1"/>
    </row>
    <row r="21" spans="1:5" ht="12.95" customHeight="1">
      <c r="A21" s="12" t="s">
        <v>1108</v>
      </c>
      <c r="B21" s="13" t="s">
        <v>1109</v>
      </c>
      <c r="C21" s="1"/>
      <c r="D21" s="1"/>
      <c r="E21" s="1"/>
    </row>
    <row r="22" spans="1:5" ht="12.95" customHeight="1">
      <c r="A22" s="14" t="s">
        <v>1110</v>
      </c>
      <c r="B22" s="15" t="s">
        <v>1111</v>
      </c>
      <c r="C22" s="16">
        <v>17.97</v>
      </c>
      <c r="D22" s="17">
        <v>0</v>
      </c>
      <c r="E22" s="1"/>
    </row>
    <row r="23" spans="1:5" ht="12.95" customHeight="1">
      <c r="A23" s="14" t="s">
        <v>1112</v>
      </c>
      <c r="B23" s="15" t="s">
        <v>1113</v>
      </c>
      <c r="C23" s="16">
        <v>3.97</v>
      </c>
      <c r="D23" s="17">
        <v>0</v>
      </c>
      <c r="E23" s="1"/>
    </row>
    <row r="24" spans="1:5" ht="12.95" customHeight="1">
      <c r="A24" s="14" t="s">
        <v>1114</v>
      </c>
      <c r="B24" s="15" t="s">
        <v>1115</v>
      </c>
      <c r="C24" s="16">
        <v>0.9</v>
      </c>
      <c r="D24" s="17">
        <v>0.69</v>
      </c>
      <c r="E24" s="1"/>
    </row>
    <row r="25" spans="1:5" ht="12.95" customHeight="1">
      <c r="A25" s="14" t="s">
        <v>1116</v>
      </c>
      <c r="B25" s="15" t="s">
        <v>1117</v>
      </c>
      <c r="C25" s="16">
        <v>10.84</v>
      </c>
      <c r="D25" s="17">
        <v>8.33</v>
      </c>
      <c r="E25" s="1"/>
    </row>
    <row r="26" spans="1:5" ht="12.95" customHeight="1">
      <c r="A26" s="14" t="s">
        <v>1118</v>
      </c>
      <c r="B26" s="15" t="s">
        <v>1119</v>
      </c>
      <c r="C26" s="16">
        <v>7.0000000000000007E-2</v>
      </c>
      <c r="D26" s="17">
        <v>0.06</v>
      </c>
      <c r="E26" s="1"/>
    </row>
    <row r="27" spans="1:5" ht="12.95" customHeight="1">
      <c r="A27" s="14" t="s">
        <v>1120</v>
      </c>
      <c r="B27" s="15" t="s">
        <v>1121</v>
      </c>
      <c r="C27" s="16">
        <v>0.72</v>
      </c>
      <c r="D27" s="17">
        <v>0.56000000000000005</v>
      </c>
      <c r="E27" s="1"/>
    </row>
    <row r="28" spans="1:5" ht="12.95" customHeight="1">
      <c r="A28" s="14" t="s">
        <v>1122</v>
      </c>
      <c r="B28" s="15" t="s">
        <v>1123</v>
      </c>
      <c r="C28" s="16">
        <v>2.0099999999999998</v>
      </c>
      <c r="D28" s="17">
        <v>0</v>
      </c>
      <c r="E28" s="1"/>
    </row>
    <row r="29" spans="1:5" ht="12.95" customHeight="1">
      <c r="A29" s="14" t="s">
        <v>1124</v>
      </c>
      <c r="B29" s="15" t="s">
        <v>1125</v>
      </c>
      <c r="C29" s="16">
        <v>0.11</v>
      </c>
      <c r="D29" s="17">
        <v>0.09</v>
      </c>
      <c r="E29" s="1"/>
    </row>
    <row r="30" spans="1:5" ht="12.95" customHeight="1">
      <c r="A30" s="14" t="s">
        <v>1126</v>
      </c>
      <c r="B30" s="15" t="s">
        <v>1127</v>
      </c>
      <c r="C30" s="16">
        <v>8.26</v>
      </c>
      <c r="D30" s="17">
        <v>6.35</v>
      </c>
      <c r="E30" s="1"/>
    </row>
    <row r="31" spans="1:5" ht="12.95" customHeight="1">
      <c r="A31" s="14" t="s">
        <v>1128</v>
      </c>
      <c r="B31" s="15" t="s">
        <v>1129</v>
      </c>
      <c r="C31" s="16">
        <v>0.03</v>
      </c>
      <c r="D31" s="17">
        <v>0.03</v>
      </c>
      <c r="E31" s="1"/>
    </row>
    <row r="32" spans="1:5" ht="15" customHeight="1">
      <c r="A32" s="1"/>
      <c r="B32" s="18" t="s">
        <v>1107</v>
      </c>
      <c r="C32" s="19">
        <v>44.879999999999988</v>
      </c>
      <c r="D32" s="19">
        <v>16.11</v>
      </c>
      <c r="E32" s="1"/>
    </row>
    <row r="33" spans="1:5" ht="12" customHeight="1">
      <c r="A33" s="1"/>
      <c r="B33" s="146" t="s">
        <v>0</v>
      </c>
      <c r="C33" s="147"/>
      <c r="D33" s="1"/>
      <c r="E33" s="1"/>
    </row>
    <row r="34" spans="1:5" ht="12.95" customHeight="1">
      <c r="A34" s="12" t="s">
        <v>1130</v>
      </c>
      <c r="B34" s="13" t="s">
        <v>1131</v>
      </c>
      <c r="C34" s="1"/>
      <c r="D34" s="1"/>
      <c r="E34" s="1"/>
    </row>
    <row r="35" spans="1:5" ht="12.95" customHeight="1">
      <c r="A35" s="14" t="s">
        <v>1132</v>
      </c>
      <c r="B35" s="15" t="s">
        <v>1133</v>
      </c>
      <c r="C35" s="16">
        <v>5</v>
      </c>
      <c r="D35" s="17">
        <v>3.84</v>
      </c>
      <c r="E35" s="1"/>
    </row>
    <row r="36" spans="1:5" ht="12.95" customHeight="1">
      <c r="A36" s="14" t="s">
        <v>1134</v>
      </c>
      <c r="B36" s="15" t="s">
        <v>1135</v>
      </c>
      <c r="C36" s="16">
        <v>0.12</v>
      </c>
      <c r="D36" s="17">
        <v>0.09</v>
      </c>
      <c r="E36" s="1"/>
    </row>
    <row r="37" spans="1:5" ht="12.95" customHeight="1">
      <c r="A37" s="14" t="s">
        <v>1136</v>
      </c>
      <c r="B37" s="15" t="s">
        <v>1137</v>
      </c>
      <c r="C37" s="16">
        <v>5.05</v>
      </c>
      <c r="D37" s="17">
        <v>3.88</v>
      </c>
      <c r="E37" s="1"/>
    </row>
    <row r="38" spans="1:5" ht="12.95" customHeight="1">
      <c r="A38" s="14" t="s">
        <v>1138</v>
      </c>
      <c r="B38" s="15" t="s">
        <v>1139</v>
      </c>
      <c r="C38" s="16">
        <v>3.81</v>
      </c>
      <c r="D38" s="17">
        <v>2.93</v>
      </c>
      <c r="E38" s="1"/>
    </row>
    <row r="39" spans="1:5" ht="12.95" customHeight="1">
      <c r="A39" s="14" t="s">
        <v>1140</v>
      </c>
      <c r="B39" s="15" t="s">
        <v>1141</v>
      </c>
      <c r="C39" s="16">
        <v>0.42</v>
      </c>
      <c r="D39" s="17">
        <v>0.32</v>
      </c>
      <c r="E39" s="1"/>
    </row>
    <row r="40" spans="1:5" ht="15" customHeight="1">
      <c r="A40" s="1"/>
      <c r="B40" s="18" t="s">
        <v>1107</v>
      </c>
      <c r="C40" s="19">
        <v>14.4</v>
      </c>
      <c r="D40" s="19">
        <v>11.06</v>
      </c>
      <c r="E40" s="1"/>
    </row>
    <row r="41" spans="1:5" ht="12" customHeight="1">
      <c r="A41" s="1"/>
      <c r="B41" s="146" t="s">
        <v>0</v>
      </c>
      <c r="C41" s="147"/>
      <c r="D41" s="1"/>
      <c r="E41" s="1"/>
    </row>
    <row r="42" spans="1:5" ht="12.95" customHeight="1">
      <c r="A42" s="12" t="s">
        <v>1142</v>
      </c>
      <c r="B42" s="13" t="s">
        <v>1143</v>
      </c>
      <c r="C42" s="1"/>
      <c r="D42" s="1"/>
      <c r="E42" s="1"/>
    </row>
    <row r="43" spans="1:5" ht="12.95" customHeight="1">
      <c r="A43" s="14" t="s">
        <v>1144</v>
      </c>
      <c r="B43" s="15" t="s">
        <v>1145</v>
      </c>
      <c r="C43" s="16">
        <v>7.54</v>
      </c>
      <c r="D43" s="17">
        <v>2.71</v>
      </c>
      <c r="E43" s="1"/>
    </row>
    <row r="44" spans="1:5" ht="23.25" customHeight="1">
      <c r="A44" s="14" t="s">
        <v>1146</v>
      </c>
      <c r="B44" s="15" t="s">
        <v>1147</v>
      </c>
      <c r="C44" s="16">
        <v>0.42</v>
      </c>
      <c r="D44" s="17">
        <v>0.32</v>
      </c>
      <c r="E44" s="1"/>
    </row>
    <row r="45" spans="1:5" ht="15" customHeight="1">
      <c r="A45" s="1"/>
      <c r="B45" s="18" t="s">
        <v>1107</v>
      </c>
      <c r="C45" s="19">
        <v>7.96</v>
      </c>
      <c r="D45" s="19">
        <v>3.03</v>
      </c>
      <c r="E45" s="1"/>
    </row>
    <row r="46" spans="1:5" ht="15" customHeight="1">
      <c r="A46" s="1"/>
      <c r="B46" s="146" t="s">
        <v>0</v>
      </c>
      <c r="C46" s="147"/>
      <c r="D46" s="1"/>
      <c r="E46" s="1"/>
    </row>
    <row r="47" spans="1:5" ht="36.950000000000003" customHeight="1">
      <c r="A47" s="1"/>
      <c r="B47" s="148" t="s">
        <v>1149</v>
      </c>
      <c r="C47" s="149"/>
      <c r="D47" s="149"/>
      <c r="E47" s="1"/>
    </row>
    <row r="48" spans="1:5" ht="24" customHeight="1">
      <c r="A48" s="1"/>
      <c r="B48" s="148" t="s">
        <v>1148</v>
      </c>
      <c r="C48" s="149"/>
      <c r="D48" s="149"/>
      <c r="E48" s="149"/>
    </row>
    <row r="49" spans="1:5" ht="12" customHeight="1">
      <c r="A49" s="1"/>
      <c r="B49" s="146" t="s">
        <v>0</v>
      </c>
      <c r="C49" s="147"/>
      <c r="D49" s="1"/>
      <c r="E49" s="1"/>
    </row>
  </sheetData>
  <mergeCells count="10">
    <mergeCell ref="A5:D5"/>
    <mergeCell ref="B41:C41"/>
    <mergeCell ref="B46:C46"/>
    <mergeCell ref="B47:D47"/>
    <mergeCell ref="B48:E48"/>
    <mergeCell ref="B49:C49"/>
    <mergeCell ref="B6:C6"/>
    <mergeCell ref="B8:C8"/>
    <mergeCell ref="B20:C20"/>
    <mergeCell ref="B33:C33"/>
  </mergeCells>
  <pageMargins left="0.27777777777777779" right="0.27777777777777779" top="0.27777777777777779" bottom="0.27777777777777779" header="0" footer="0"/>
  <pageSetup scale="85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PLANILHA ORCAMENTARIA</vt:lpstr>
      <vt:lpstr>BDI</vt:lpstr>
      <vt:lpstr>COMPOSICOES</vt:lpstr>
      <vt:lpstr>CRONOGRAMA</vt:lpstr>
      <vt:lpstr>ENCARGOS SOCIAIS</vt:lpstr>
      <vt:lpstr>CRONOGRAMA!Area_de_impressao</vt:lpstr>
      <vt:lpstr>'PLANILHA ORCAMENTARIA'!JR_PAGE_ANCHOR_0_1</vt:lpstr>
      <vt:lpstr>JR_PAGE_ANCHOR_10_1</vt:lpstr>
      <vt:lpstr>JR_PAGE_ANCHOR_3_1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2020-11-28T13:52:43Z</dcterms:created>
  <dcterms:modified xsi:type="dcterms:W3CDTF">2020-11-28T14:45:06Z</dcterms:modified>
</cp:coreProperties>
</file>