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filterPrivacy="1" defaultThemeVersion="166925"/>
  <xr:revisionPtr revIDLastSave="0" documentId="13_ncr:1_{10F2CDA1-67F4-42FB-8A44-6F0382D13970}" xr6:coauthVersionLast="45" xr6:coauthVersionMax="45" xr10:uidLastSave="{00000000-0000-0000-0000-000000000000}"/>
  <bookViews>
    <workbookView xWindow="2730" yWindow="2940" windowWidth="30930" windowHeight="8175" tabRatio="806" xr2:uid="{00000000-000D-0000-FFFF-FFFF00000000}"/>
  </bookViews>
  <sheets>
    <sheet name="Proposta" sheetId="14" r:id="rId1"/>
  </sheets>
  <definedNames>
    <definedName name="_xlnm._FilterDatabase" localSheetId="0" hidden="1">Proposta!$A$3:$H$656</definedName>
    <definedName name="JR_PAGE_ANCHOR_0_1" localSheetId="0">Proposta!#REF!</definedName>
    <definedName name="JR_PAGE_ANCHOR_0_1">#REF!</definedName>
    <definedName name="JR_PAGE_ANCHOR_1_1">#REF!</definedName>
    <definedName name="JR_PAGE_ANCHOR_2_1">#REF!</definedName>
    <definedName name="JR_PAGE_ANCHOR_3_1">#REF!</definedName>
    <definedName name="JR_PAGE_ANCHOR_4_1">#REF!</definedName>
    <definedName name="JR_PAGE_ANCHOR_5_1">#REF!</definedName>
    <definedName name="JR_PAGE_ANCHOR_6_1">#REF!</definedName>
    <definedName name="JR_PAGE_ANCHOR_7_1">#REF!</definedName>
    <definedName name="JR_PAGE_ANCHOR_8_1">#REF!</definedName>
    <definedName name="JR_PAGE_ANCHOR_9_1">#REF!</definedName>
    <definedName name="_xlnm.Print_Titles" localSheetId="0">Proposta!$3:$3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95" i="14" l="1"/>
  <c r="H194" i="14" s="1"/>
  <c r="H10" i="14"/>
  <c r="H651" i="14"/>
  <c r="H650" i="14"/>
  <c r="H649" i="14"/>
  <c r="H648" i="14"/>
  <c r="H646" i="14"/>
  <c r="H645" i="14"/>
  <c r="H644" i="14"/>
  <c r="H643" i="14"/>
  <c r="H642" i="14"/>
  <c r="H641" i="14"/>
  <c r="H640" i="14"/>
  <c r="H639" i="14"/>
  <c r="H638" i="14"/>
  <c r="H637" i="14"/>
  <c r="H636" i="14"/>
  <c r="H635" i="14"/>
  <c r="H633" i="14"/>
  <c r="H632" i="14"/>
  <c r="H630" i="14"/>
  <c r="H629" i="14"/>
  <c r="H628" i="14"/>
  <c r="H626" i="14"/>
  <c r="H625" i="14" s="1"/>
  <c r="H623" i="14"/>
  <c r="H622" i="14" s="1"/>
  <c r="H621" i="14"/>
  <c r="H620" i="14"/>
  <c r="H619" i="14"/>
  <c r="H618" i="14"/>
  <c r="H617" i="14"/>
  <c r="H616" i="14"/>
  <c r="H615" i="14"/>
  <c r="H614" i="14"/>
  <c r="H612" i="14"/>
  <c r="H611" i="14" s="1"/>
  <c r="H609" i="14"/>
  <c r="H608" i="14"/>
  <c r="H606" i="14"/>
  <c r="H605" i="14"/>
  <c r="H604" i="14"/>
  <c r="H603" i="14"/>
  <c r="H602" i="14"/>
  <c r="H600" i="14"/>
  <c r="H599" i="14"/>
  <c r="H598" i="14"/>
  <c r="H597" i="14"/>
  <c r="H596" i="14"/>
  <c r="H595" i="14"/>
  <c r="H594" i="14"/>
  <c r="H593" i="14"/>
  <c r="H590" i="14"/>
  <c r="H589" i="14" s="1"/>
  <c r="H588" i="14"/>
  <c r="H587" i="14"/>
  <c r="H586" i="14"/>
  <c r="H585" i="14"/>
  <c r="H584" i="14"/>
  <c r="H583" i="14"/>
  <c r="H581" i="14"/>
  <c r="H580" i="14"/>
  <c r="H579" i="14"/>
  <c r="H578" i="14"/>
  <c r="H577" i="14"/>
  <c r="H575" i="14"/>
  <c r="H574" i="14"/>
  <c r="H573" i="14"/>
  <c r="H572" i="14"/>
  <c r="H571" i="14"/>
  <c r="H568" i="14"/>
  <c r="H567" i="14"/>
  <c r="H566" i="14"/>
  <c r="H565" i="14"/>
  <c r="H564" i="14"/>
  <c r="H563" i="14"/>
  <c r="H562" i="14"/>
  <c r="H561" i="14"/>
  <c r="H560" i="14"/>
  <c r="H559" i="14"/>
  <c r="H558" i="14"/>
  <c r="H557" i="14"/>
  <c r="H556" i="14"/>
  <c r="H555" i="14"/>
  <c r="H553" i="14"/>
  <c r="H552" i="14"/>
  <c r="H551" i="14"/>
  <c r="H550" i="14"/>
  <c r="H549" i="14"/>
  <c r="H548" i="14"/>
  <c r="H547" i="14"/>
  <c r="H546" i="14"/>
  <c r="H545" i="14"/>
  <c r="H544" i="14"/>
  <c r="H543" i="14"/>
  <c r="H542" i="14"/>
  <c r="H540" i="14"/>
  <c r="H539" i="14"/>
  <c r="H538" i="14"/>
  <c r="H537" i="14"/>
  <c r="H535" i="14"/>
  <c r="H534" i="14"/>
  <c r="H533" i="14"/>
  <c r="H530" i="14"/>
  <c r="H529" i="14"/>
  <c r="H527" i="14"/>
  <c r="H526" i="14"/>
  <c r="H525" i="14"/>
  <c r="H524" i="14"/>
  <c r="H523" i="14"/>
  <c r="H522" i="14"/>
  <c r="H521" i="14"/>
  <c r="H520" i="14"/>
  <c r="H519" i="14"/>
  <c r="H517" i="14"/>
  <c r="H516" i="14"/>
  <c r="H515" i="14"/>
  <c r="H514" i="14"/>
  <c r="H513" i="14"/>
  <c r="H512" i="14"/>
  <c r="H510" i="14"/>
  <c r="H509" i="14"/>
  <c r="H508" i="14"/>
  <c r="H507" i="14"/>
  <c r="H506" i="14"/>
  <c r="H505" i="14"/>
  <c r="H504" i="14"/>
  <c r="H503" i="14"/>
  <c r="H500" i="14"/>
  <c r="H499" i="14"/>
  <c r="H498" i="14"/>
  <c r="H497" i="14"/>
  <c r="H496" i="14"/>
  <c r="H495" i="14"/>
  <c r="H494" i="14"/>
  <c r="H493" i="14"/>
  <c r="H492" i="14"/>
  <c r="H491" i="14"/>
  <c r="H490" i="14"/>
  <c r="H489" i="14"/>
  <c r="H488" i="14"/>
  <c r="H487" i="14"/>
  <c r="H486" i="14"/>
  <c r="H485" i="14"/>
  <c r="H484" i="14"/>
  <c r="H483" i="14"/>
  <c r="H482" i="14"/>
  <c r="H481" i="14"/>
  <c r="H480" i="14"/>
  <c r="H479" i="14"/>
  <c r="H478" i="14"/>
  <c r="H477" i="14"/>
  <c r="H476" i="14"/>
  <c r="H475" i="14"/>
  <c r="H474" i="14"/>
  <c r="H473" i="14"/>
  <c r="H472" i="14"/>
  <c r="H471" i="14"/>
  <c r="H470" i="14"/>
  <c r="H469" i="14"/>
  <c r="H468" i="14"/>
  <c r="H467" i="14"/>
  <c r="H466" i="14"/>
  <c r="H465" i="14"/>
  <c r="H464" i="14"/>
  <c r="H463" i="14"/>
  <c r="H462" i="14"/>
  <c r="H461" i="14"/>
  <c r="H459" i="14"/>
  <c r="H458" i="14"/>
  <c r="H457" i="14"/>
  <c r="H456" i="14"/>
  <c r="H455" i="14"/>
  <c r="H454" i="14"/>
  <c r="H453" i="14"/>
  <c r="H452" i="14"/>
  <c r="H451" i="14"/>
  <c r="H450" i="14"/>
  <c r="H449" i="14"/>
  <c r="H448" i="14"/>
  <c r="H447" i="14"/>
  <c r="H446" i="14"/>
  <c r="H445" i="14"/>
  <c r="H444" i="14"/>
  <c r="H443" i="14"/>
  <c r="H442" i="14"/>
  <c r="H441" i="14"/>
  <c r="H440" i="14"/>
  <c r="H439" i="14"/>
  <c r="H438" i="14"/>
  <c r="H437" i="14"/>
  <c r="H436" i="14"/>
  <c r="H435" i="14"/>
  <c r="H434" i="14"/>
  <c r="H433" i="14"/>
  <c r="H432" i="14"/>
  <c r="H431" i="14"/>
  <c r="H430" i="14"/>
  <c r="H429" i="14"/>
  <c r="H428" i="14"/>
  <c r="H427" i="14"/>
  <c r="H426" i="14"/>
  <c r="H425" i="14"/>
  <c r="H424" i="14"/>
  <c r="H423" i="14"/>
  <c r="H422" i="14"/>
  <c r="H421" i="14"/>
  <c r="H420" i="14"/>
  <c r="H419" i="14"/>
  <c r="H417" i="14"/>
  <c r="H416" i="14"/>
  <c r="H415" i="14"/>
  <c r="H414" i="14"/>
  <c r="H413" i="14"/>
  <c r="H412" i="14"/>
  <c r="H411" i="14"/>
  <c r="H410" i="14"/>
  <c r="H409" i="14"/>
  <c r="H408" i="14"/>
  <c r="H407" i="14"/>
  <c r="H406" i="14"/>
  <c r="H405" i="14"/>
  <c r="H404" i="14"/>
  <c r="H403" i="14"/>
  <c r="H402" i="14"/>
  <c r="H401" i="14"/>
  <c r="H400" i="14"/>
  <c r="H399" i="14"/>
  <c r="H398" i="14"/>
  <c r="H397" i="14"/>
  <c r="H396" i="14"/>
  <c r="H395" i="14"/>
  <c r="H394" i="14"/>
  <c r="H393" i="14"/>
  <c r="H390" i="14"/>
  <c r="H389" i="14" s="1"/>
  <c r="H388" i="14"/>
  <c r="H387" i="14"/>
  <c r="H385" i="14"/>
  <c r="H384" i="14"/>
  <c r="H382" i="14"/>
  <c r="H381" i="14"/>
  <c r="H380" i="14"/>
  <c r="H379" i="14"/>
  <c r="H378" i="14"/>
  <c r="H377" i="14"/>
  <c r="H376" i="14"/>
  <c r="H374" i="14"/>
  <c r="H373" i="14"/>
  <c r="H371" i="14"/>
  <c r="H370" i="14"/>
  <c r="H369" i="14"/>
  <c r="H368" i="14"/>
  <c r="H367" i="14"/>
  <c r="H366" i="14"/>
  <c r="H365" i="14"/>
  <c r="H364" i="14"/>
  <c r="H363" i="14"/>
  <c r="H362" i="14"/>
  <c r="H361" i="14"/>
  <c r="H360" i="14"/>
  <c r="H359" i="14"/>
  <c r="H358" i="14"/>
  <c r="H357" i="14"/>
  <c r="H356" i="14"/>
  <c r="H355" i="14"/>
  <c r="H353" i="14"/>
  <c r="H352" i="14"/>
  <c r="H351" i="14"/>
  <c r="H350" i="14"/>
  <c r="H349" i="14"/>
  <c r="H348" i="14"/>
  <c r="H347" i="14"/>
  <c r="H346" i="14"/>
  <c r="H345" i="14"/>
  <c r="H344" i="14"/>
  <c r="H343" i="14"/>
  <c r="H340" i="14"/>
  <c r="H339" i="14"/>
  <c r="H338" i="14"/>
  <c r="H337" i="14"/>
  <c r="H336" i="14"/>
  <c r="H335" i="14"/>
  <c r="H334" i="14"/>
  <c r="H333" i="14"/>
  <c r="H332" i="14"/>
  <c r="H331" i="14"/>
  <c r="H330" i="14"/>
  <c r="H329" i="14"/>
  <c r="H328" i="14"/>
  <c r="H327" i="14"/>
  <c r="H326" i="14"/>
  <c r="H325" i="14"/>
  <c r="H324" i="14"/>
  <c r="H323" i="14"/>
  <c r="H322" i="14"/>
  <c r="H320" i="14"/>
  <c r="H319" i="14"/>
  <c r="H318" i="14"/>
  <c r="H317" i="14"/>
  <c r="H316" i="14"/>
  <c r="H315" i="14"/>
  <c r="H314" i="14"/>
  <c r="H313" i="14"/>
  <c r="H312" i="14"/>
  <c r="H311" i="14"/>
  <c r="H310" i="14"/>
  <c r="H309" i="14"/>
  <c r="H308" i="14"/>
  <c r="H306" i="14"/>
  <c r="H305" i="14"/>
  <c r="H304" i="14"/>
  <c r="H302" i="14"/>
  <c r="H301" i="14"/>
  <c r="H300" i="14"/>
  <c r="H299" i="14"/>
  <c r="H298" i="14"/>
  <c r="H297" i="14"/>
  <c r="H296" i="14"/>
  <c r="H295" i="14"/>
  <c r="H293" i="14"/>
  <c r="H292" i="14"/>
  <c r="H291" i="14"/>
  <c r="H290" i="14"/>
  <c r="H289" i="14"/>
  <c r="H288" i="14"/>
  <c r="H287" i="14"/>
  <c r="H286" i="14"/>
  <c r="H285" i="14"/>
  <c r="H284" i="14"/>
  <c r="H283" i="14"/>
  <c r="H282" i="14"/>
  <c r="H280" i="14"/>
  <c r="H279" i="14"/>
  <c r="H278" i="14"/>
  <c r="H277" i="14"/>
  <c r="H276" i="14"/>
  <c r="H275" i="14"/>
  <c r="H274" i="14"/>
  <c r="H273" i="14"/>
  <c r="H272" i="14"/>
  <c r="H271" i="14"/>
  <c r="H270" i="14"/>
  <c r="H269" i="14"/>
  <c r="H268" i="14"/>
  <c r="H267" i="14"/>
  <c r="H266" i="14"/>
  <c r="H265" i="14"/>
  <c r="H264" i="14"/>
  <c r="H263" i="14"/>
  <c r="H261" i="14"/>
  <c r="H260" i="14"/>
  <c r="H259" i="14"/>
  <c r="H258" i="14"/>
  <c r="H256" i="14"/>
  <c r="H255" i="14"/>
  <c r="H254" i="14"/>
  <c r="H253" i="14"/>
  <c r="H252" i="14"/>
  <c r="H251" i="14"/>
  <c r="H250" i="14"/>
  <c r="H249" i="14"/>
  <c r="H248" i="14"/>
  <c r="H247" i="14"/>
  <c r="H246" i="14"/>
  <c r="H245" i="14"/>
  <c r="H244" i="14"/>
  <c r="H243" i="14"/>
  <c r="H242" i="14"/>
  <c r="H241" i="14"/>
  <c r="H240" i="14"/>
  <c r="H239" i="14"/>
  <c r="H238" i="14"/>
  <c r="H237" i="14"/>
  <c r="H236" i="14"/>
  <c r="H235" i="14"/>
  <c r="H234" i="14"/>
  <c r="H233" i="14"/>
  <c r="H232" i="14"/>
  <c r="H231" i="14"/>
  <c r="H230" i="14"/>
  <c r="H229" i="14"/>
  <c r="H228" i="14"/>
  <c r="H227" i="14"/>
  <c r="H226" i="14"/>
  <c r="H225" i="14"/>
  <c r="H224" i="14"/>
  <c r="H223" i="14"/>
  <c r="H222" i="14"/>
  <c r="H221" i="14"/>
  <c r="H220" i="14"/>
  <c r="H219" i="14"/>
  <c r="H218" i="14"/>
  <c r="H217" i="14"/>
  <c r="H216" i="14"/>
  <c r="H215" i="14"/>
  <c r="H214" i="14"/>
  <c r="H213" i="14"/>
  <c r="H212" i="14"/>
  <c r="H211" i="14"/>
  <c r="H210" i="14"/>
  <c r="H209" i="14"/>
  <c r="H208" i="14"/>
  <c r="H207" i="14"/>
  <c r="H206" i="14"/>
  <c r="H205" i="14"/>
  <c r="H204" i="14"/>
  <c r="H201" i="14"/>
  <c r="H200" i="14"/>
  <c r="H198" i="14"/>
  <c r="H197" i="14" s="1"/>
  <c r="H193" i="14"/>
  <c r="H192" i="14"/>
  <c r="H190" i="14"/>
  <c r="H189" i="14"/>
  <c r="H188" i="14"/>
  <c r="H187" i="14"/>
  <c r="H186" i="14"/>
  <c r="H184" i="14"/>
  <c r="H183" i="14"/>
  <c r="H182" i="14"/>
  <c r="H181" i="14"/>
  <c r="H180" i="14"/>
  <c r="H179" i="14"/>
  <c r="H178" i="14"/>
  <c r="H176" i="14"/>
  <c r="H175" i="14"/>
  <c r="H174" i="14"/>
  <c r="H173" i="14"/>
  <c r="H172" i="14"/>
  <c r="H171" i="14"/>
  <c r="H170" i="14"/>
  <c r="H169" i="14"/>
  <c r="H168" i="14"/>
  <c r="H166" i="14"/>
  <c r="H165" i="14"/>
  <c r="H164" i="14"/>
  <c r="H163" i="14"/>
  <c r="H162" i="14"/>
  <c r="H161" i="14"/>
  <c r="H160" i="14"/>
  <c r="H157" i="14"/>
  <c r="H156" i="14"/>
  <c r="H154" i="14"/>
  <c r="H153" i="14"/>
  <c r="H151" i="14"/>
  <c r="H150" i="14"/>
  <c r="H149" i="14"/>
  <c r="H148" i="14"/>
  <c r="H145" i="14"/>
  <c r="H144" i="14"/>
  <c r="H143" i="14"/>
  <c r="H142" i="14"/>
  <c r="H141" i="14"/>
  <c r="H140" i="14"/>
  <c r="H139" i="14"/>
  <c r="H137" i="14"/>
  <c r="H136" i="14" s="1"/>
  <c r="H135" i="14"/>
  <c r="H134" i="14"/>
  <c r="H133" i="14"/>
  <c r="H132" i="14"/>
  <c r="H130" i="14"/>
  <c r="H129" i="14"/>
  <c r="H128" i="14"/>
  <c r="H127" i="14"/>
  <c r="H124" i="14"/>
  <c r="H123" i="14"/>
  <c r="H122" i="14"/>
  <c r="H120" i="14"/>
  <c r="H119" i="14"/>
  <c r="H118" i="14"/>
  <c r="H117" i="14"/>
  <c r="H115" i="14"/>
  <c r="H114" i="14"/>
  <c r="H113" i="14"/>
  <c r="H112" i="14"/>
  <c r="H111" i="14"/>
  <c r="H110" i="14"/>
  <c r="H107" i="14"/>
  <c r="H106" i="14"/>
  <c r="H105" i="14"/>
  <c r="H104" i="14"/>
  <c r="H103" i="14"/>
  <c r="H102" i="14"/>
  <c r="H101" i="14"/>
  <c r="H99" i="14"/>
  <c r="H98" i="14"/>
  <c r="H97" i="14"/>
  <c r="H96" i="14"/>
  <c r="H94" i="14"/>
  <c r="H93" i="14"/>
  <c r="H92" i="14"/>
  <c r="H91" i="14"/>
  <c r="H88" i="14"/>
  <c r="H87" i="14"/>
  <c r="H86" i="14"/>
  <c r="H85" i="14"/>
  <c r="H83" i="14"/>
  <c r="H82" i="14"/>
  <c r="H81" i="14"/>
  <c r="H80" i="14"/>
  <c r="H79" i="14"/>
  <c r="H78" i="14"/>
  <c r="H76" i="14"/>
  <c r="H75" i="14"/>
  <c r="H74" i="14"/>
  <c r="H73" i="14"/>
  <c r="H70" i="14"/>
  <c r="H69" i="14"/>
  <c r="H68" i="14"/>
  <c r="H66" i="14"/>
  <c r="H65" i="14"/>
  <c r="H64" i="14"/>
  <c r="H63" i="14"/>
  <c r="H62" i="14"/>
  <c r="H61" i="14"/>
  <c r="H60" i="14"/>
  <c r="H59" i="14"/>
  <c r="H58" i="14"/>
  <c r="H57" i="14"/>
  <c r="H56" i="14"/>
  <c r="H55" i="14"/>
  <c r="H53" i="14"/>
  <c r="H52" i="14"/>
  <c r="H51" i="14"/>
  <c r="H48" i="14"/>
  <c r="H47" i="14"/>
  <c r="H45" i="14"/>
  <c r="H44" i="14"/>
  <c r="H42" i="14"/>
  <c r="H41" i="14" s="1"/>
  <c r="H39" i="14"/>
  <c r="H38" i="14"/>
  <c r="H37" i="14"/>
  <c r="H35" i="14"/>
  <c r="H34" i="14"/>
  <c r="H31" i="14"/>
  <c r="H30" i="14" s="1"/>
  <c r="H29" i="14" s="1"/>
  <c r="H28" i="14"/>
  <c r="H27" i="14" s="1"/>
  <c r="H26" i="14"/>
  <c r="H25" i="14"/>
  <c r="H24" i="14"/>
  <c r="H23" i="14"/>
  <c r="H22" i="14"/>
  <c r="H21" i="14"/>
  <c r="H20" i="14"/>
  <c r="H19" i="14"/>
  <c r="H18" i="14"/>
  <c r="H17" i="14"/>
  <c r="H15" i="14"/>
  <c r="H14" i="14" s="1"/>
  <c r="H13" i="14"/>
  <c r="H12" i="14"/>
  <c r="H11" i="14"/>
  <c r="H8" i="14"/>
  <c r="H7" i="14" s="1"/>
  <c r="H6" i="14"/>
  <c r="H5" i="14" s="1"/>
  <c r="H43" i="14" l="1"/>
  <c r="H152" i="14"/>
  <c r="H191" i="14"/>
  <c r="H383" i="14"/>
  <c r="H9" i="14"/>
  <c r="H16" i="14"/>
  <c r="H33" i="14"/>
  <c r="H46" i="14"/>
  <c r="H40" i="14" s="1"/>
  <c r="H72" i="14"/>
  <c r="H77" i="14"/>
  <c r="H155" i="14"/>
  <c r="H257" i="14"/>
  <c r="H262" i="14"/>
  <c r="H354" i="14"/>
  <c r="H386" i="14"/>
  <c r="H418" i="14"/>
  <c r="H528" i="14"/>
  <c r="H576" i="14"/>
  <c r="H592" i="14"/>
  <c r="H601" i="14"/>
  <c r="H613" i="14"/>
  <c r="H654" i="14" s="1"/>
  <c r="H36" i="14"/>
  <c r="H50" i="14"/>
  <c r="H84" i="14"/>
  <c r="H90" i="14"/>
  <c r="H95" i="14"/>
  <c r="H100" i="14"/>
  <c r="H126" i="14"/>
  <c r="H131" i="14"/>
  <c r="H147" i="14"/>
  <c r="H159" i="14"/>
  <c r="H177" i="14"/>
  <c r="H281" i="14"/>
  <c r="H294" i="14"/>
  <c r="H303" i="14"/>
  <c r="H321" i="14"/>
  <c r="H532" i="14"/>
  <c r="H627" i="14"/>
  <c r="H116" i="14"/>
  <c r="H121" i="14"/>
  <c r="H108" i="14" s="1"/>
  <c r="H138" i="14"/>
  <c r="H203" i="14"/>
  <c r="H375" i="14"/>
  <c r="H392" i="14"/>
  <c r="H518" i="14"/>
  <c r="H570" i="14"/>
  <c r="H634" i="14"/>
  <c r="H647" i="14"/>
  <c r="H54" i="14"/>
  <c r="H67" i="14"/>
  <c r="H109" i="14"/>
  <c r="H167" i="14"/>
  <c r="H185" i="14"/>
  <c r="H199" i="14"/>
  <c r="H196" i="14" s="1"/>
  <c r="H307" i="14"/>
  <c r="H342" i="14"/>
  <c r="H372" i="14"/>
  <c r="H460" i="14"/>
  <c r="H502" i="14"/>
  <c r="H511" i="14"/>
  <c r="H536" i="14"/>
  <c r="H541" i="14"/>
  <c r="H554" i="14"/>
  <c r="H582" i="14"/>
  <c r="H607" i="14"/>
  <c r="H631" i="14"/>
  <c r="H610" i="14"/>
  <c r="H4" i="14"/>
  <c r="H71" i="14" l="1"/>
  <c r="H49" i="14" s="1"/>
  <c r="H569" i="14"/>
  <c r="H146" i="14"/>
  <c r="H32" i="14"/>
  <c r="H202" i="14"/>
  <c r="H89" i="14"/>
  <c r="H501" i="14"/>
  <c r="H391" i="14" s="1"/>
  <c r="H624" i="14"/>
  <c r="H591" i="14"/>
  <c r="H531" i="14"/>
  <c r="H341" i="14"/>
  <c r="H125" i="14"/>
  <c r="H158" i="14"/>
  <c r="H652" i="14" l="1"/>
  <c r="H653" i="14" s="1"/>
  <c r="H655" i="14" s="1"/>
</calcChain>
</file>

<file path=xl/sharedStrings.xml><?xml version="1.0" encoding="utf-8"?>
<sst xmlns="http://schemas.openxmlformats.org/spreadsheetml/2006/main" count="2949" uniqueCount="1789">
  <si>
    <r>
      <rPr>
        <b/>
        <sz val="7"/>
        <rFont val="Arial"/>
        <family val="2"/>
      </rPr>
      <t>ITEM</t>
    </r>
  </si>
  <si>
    <r>
      <rPr>
        <b/>
        <sz val="7"/>
        <rFont val="Arial"/>
        <family val="2"/>
      </rPr>
      <t>CÓDIGO</t>
    </r>
  </si>
  <si>
    <r>
      <rPr>
        <b/>
        <sz val="7"/>
        <rFont val="Arial"/>
        <family val="2"/>
      </rPr>
      <t>DESCRIÇÃO</t>
    </r>
  </si>
  <si>
    <r>
      <rPr>
        <b/>
        <sz val="7"/>
        <rFont val="Arial"/>
        <family val="2"/>
      </rPr>
      <t>FONTE</t>
    </r>
  </si>
  <si>
    <r>
      <rPr>
        <b/>
        <sz val="7"/>
        <rFont val="Arial"/>
        <family val="2"/>
      </rPr>
      <t>UND</t>
    </r>
  </si>
  <si>
    <r>
      <rPr>
        <b/>
        <sz val="7"/>
        <rFont val="Arial"/>
        <family val="2"/>
      </rPr>
      <t>QUANTIDADE</t>
    </r>
  </si>
  <si>
    <r>
      <rPr>
        <b/>
        <sz val="7"/>
        <rFont val="Arial"/>
        <family val="2"/>
      </rPr>
      <t>PREÇO
UNITÁRIO R$</t>
    </r>
  </si>
  <si>
    <r>
      <rPr>
        <b/>
        <sz val="7"/>
        <rFont val="Arial"/>
        <family val="2"/>
      </rPr>
      <t>PREÇO
TOTAL R$</t>
    </r>
  </si>
  <si>
    <r>
      <rPr>
        <b/>
        <sz val="7"/>
        <rFont val="Arial"/>
        <family val="2"/>
      </rPr>
      <t>1</t>
    </r>
  </si>
  <si>
    <r>
      <rPr>
        <b/>
        <sz val="7"/>
        <rFont val="Arial"/>
        <family val="2"/>
      </rPr>
      <t>SERVIÇOS PRELIMINARES / TÉCNICOS</t>
    </r>
  </si>
  <si>
    <r>
      <rPr>
        <b/>
        <sz val="7"/>
        <rFont val="Arial"/>
        <family val="2"/>
      </rPr>
      <t>1.1</t>
    </r>
  </si>
  <si>
    <r>
      <rPr>
        <b/>
        <sz val="7"/>
        <rFont val="Arial"/>
        <family val="2"/>
      </rPr>
      <t>MOBILIZAÇÃO E DESMOBILIZAÇÃO</t>
    </r>
  </si>
  <si>
    <r>
      <rPr>
        <sz val="7"/>
        <rFont val="Arial"/>
        <family val="2"/>
      </rPr>
      <t>1.1.1</t>
    </r>
  </si>
  <si>
    <r>
      <rPr>
        <sz val="7"/>
        <rFont val="Arial"/>
        <family val="2"/>
      </rPr>
      <t>012689</t>
    </r>
  </si>
  <si>
    <r>
      <rPr>
        <sz val="7"/>
        <rFont val="Arial"/>
        <family val="2"/>
      </rPr>
      <t>MOBILIZACAO E DESMOBILIZACAO DE CANTEIRO</t>
    </r>
  </si>
  <si>
    <r>
      <rPr>
        <sz val="7"/>
        <rFont val="Arial"/>
        <family val="2"/>
      </rPr>
      <t>SBC</t>
    </r>
  </si>
  <si>
    <r>
      <rPr>
        <sz val="7"/>
        <rFont val="Arial"/>
        <family val="2"/>
      </rPr>
      <t>UN</t>
    </r>
  </si>
  <si>
    <r>
      <rPr>
        <b/>
        <sz val="7"/>
        <rFont val="Arial"/>
        <family val="2"/>
      </rPr>
      <t>1.2</t>
    </r>
  </si>
  <si>
    <r>
      <rPr>
        <b/>
        <sz val="7"/>
        <rFont val="Arial"/>
        <family val="2"/>
      </rPr>
      <t>PREPARAÇÃO DO TERRENO</t>
    </r>
  </si>
  <si>
    <r>
      <rPr>
        <sz val="7"/>
        <rFont val="Arial"/>
        <family val="2"/>
      </rPr>
      <t>1.2.1</t>
    </r>
  </si>
  <si>
    <r>
      <rPr>
        <sz val="7"/>
        <rFont val="Arial"/>
        <family val="2"/>
      </rPr>
      <t>85331</t>
    </r>
  </si>
  <si>
    <r>
      <rPr>
        <sz val="7"/>
        <rFont val="Arial"/>
        <family val="2"/>
      </rPr>
      <t>CORTE DE CAPOEIRA FINA A FOICE</t>
    </r>
  </si>
  <si>
    <r>
      <rPr>
        <sz val="7"/>
        <rFont val="Arial"/>
        <family val="2"/>
      </rPr>
      <t>SINAPI</t>
    </r>
  </si>
  <si>
    <r>
      <rPr>
        <sz val="7"/>
        <rFont val="Arial"/>
        <family val="2"/>
      </rPr>
      <t>M2</t>
    </r>
  </si>
  <si>
    <r>
      <rPr>
        <b/>
        <sz val="7"/>
        <rFont val="Arial"/>
        <family val="2"/>
      </rPr>
      <t>1.3</t>
    </r>
  </si>
  <si>
    <r>
      <rPr>
        <b/>
        <sz val="7"/>
        <rFont val="Arial"/>
        <family val="2"/>
      </rPr>
      <t>CONSTRUÇÃO DO CANTEIRO DA OBRA</t>
    </r>
  </si>
  <si>
    <r>
      <rPr>
        <sz val="7"/>
        <rFont val="Arial"/>
        <family val="2"/>
      </rPr>
      <t>1.3.1</t>
    </r>
  </si>
  <si>
    <r>
      <rPr>
        <sz val="7"/>
        <rFont val="Arial"/>
        <family val="2"/>
      </rPr>
      <t>74209/001</t>
    </r>
  </si>
  <si>
    <r>
      <rPr>
        <sz val="7"/>
        <rFont val="Arial"/>
        <family val="2"/>
      </rPr>
      <t>PLACA DE OBRA EM CHAPA DE ACO GALVANIZADO</t>
    </r>
  </si>
  <si>
    <r>
      <rPr>
        <sz val="7"/>
        <rFont val="Arial"/>
        <family val="2"/>
      </rPr>
      <t>1.3.2</t>
    </r>
  </si>
  <si>
    <r>
      <rPr>
        <sz val="7"/>
        <rFont val="Arial"/>
        <family val="2"/>
      </rPr>
      <t>41598</t>
    </r>
  </si>
  <si>
    <r>
      <rPr>
        <sz val="7"/>
        <rFont val="Arial"/>
        <family val="2"/>
      </rPr>
      <t>ENTRADA PROVISORIA DE ENERGIA ELETRICA AEREA TRIFASICA 40A EM POSTE MADEIRA</t>
    </r>
  </si>
  <si>
    <r>
      <rPr>
        <sz val="7"/>
        <rFont val="Arial"/>
        <family val="2"/>
      </rPr>
      <t>1.3.3</t>
    </r>
  </si>
  <si>
    <r>
      <rPr>
        <sz val="7"/>
        <rFont val="Arial"/>
        <family val="2"/>
      </rPr>
      <t>C2851</t>
    </r>
  </si>
  <si>
    <r>
      <rPr>
        <sz val="7"/>
        <rFont val="Arial"/>
        <family val="2"/>
      </rPr>
      <t>INSTALAÇÕES PROVISÓRIAS DE ÁGUA</t>
    </r>
  </si>
  <si>
    <r>
      <rPr>
        <sz val="7"/>
        <rFont val="Arial"/>
        <family val="2"/>
      </rPr>
      <t>SEINFRA</t>
    </r>
  </si>
  <si>
    <r>
      <rPr>
        <sz val="7"/>
        <rFont val="Arial"/>
        <family val="2"/>
      </rPr>
      <t>1.3.4</t>
    </r>
  </si>
  <si>
    <r>
      <rPr>
        <sz val="7"/>
        <rFont val="Arial"/>
        <family val="2"/>
      </rPr>
      <t>74220/001</t>
    </r>
  </si>
  <si>
    <r>
      <rPr>
        <sz val="7"/>
        <rFont val="Arial"/>
        <family val="2"/>
      </rPr>
      <t>TAPUME DE CHAPA DE MADEIRA COMPENSADA, E= 6MM, COM PINTURA A CAL E REAPROVEITAMENTO DE 2X</t>
    </r>
  </si>
  <si>
    <r>
      <rPr>
        <b/>
        <sz val="7"/>
        <rFont val="Arial"/>
        <family val="2"/>
      </rPr>
      <t>1.4</t>
    </r>
  </si>
  <si>
    <r>
      <rPr>
        <b/>
        <sz val="7"/>
        <rFont val="Arial"/>
        <family val="2"/>
      </rPr>
      <t>LOCAÇÃO DA OBRA</t>
    </r>
  </si>
  <si>
    <r>
      <rPr>
        <sz val="7"/>
        <rFont val="Arial"/>
        <family val="2"/>
      </rPr>
      <t>1.4.1</t>
    </r>
  </si>
  <si>
    <r>
      <rPr>
        <sz val="7"/>
        <rFont val="Arial"/>
        <family val="2"/>
      </rPr>
      <t>C1630</t>
    </r>
  </si>
  <si>
    <r>
      <rPr>
        <sz val="7"/>
        <rFont val="Arial"/>
        <family val="2"/>
      </rPr>
      <t>LOCAÇÃO DA OBRA - EXECUÇÃO DE GABARITO</t>
    </r>
  </si>
  <si>
    <r>
      <rPr>
        <b/>
        <sz val="7"/>
        <rFont val="Arial"/>
        <family val="2"/>
      </rPr>
      <t>1.5</t>
    </r>
  </si>
  <si>
    <r>
      <rPr>
        <b/>
        <sz val="7"/>
        <rFont val="Arial"/>
        <family val="2"/>
      </rPr>
      <t>DEMOLIÇÕES E RETIRADAS</t>
    </r>
  </si>
  <si>
    <r>
      <rPr>
        <sz val="7"/>
        <rFont val="Arial"/>
        <family val="2"/>
      </rPr>
      <t>1.5.1</t>
    </r>
  </si>
  <si>
    <r>
      <rPr>
        <sz val="7"/>
        <rFont val="Arial"/>
        <family val="2"/>
      </rPr>
      <t>97624</t>
    </r>
  </si>
  <si>
    <r>
      <rPr>
        <sz val="7"/>
        <rFont val="Arial"/>
        <family val="2"/>
      </rPr>
      <t>DEMOLIÇÃO DE ALVENARIA DE TIJOLO MACIÇO, DE FORMA MANUAL, SEM REAPROVEITAMENTO. AF_12/2017</t>
    </r>
  </si>
  <si>
    <r>
      <rPr>
        <sz val="7"/>
        <rFont val="Arial"/>
        <family val="2"/>
      </rPr>
      <t>M3</t>
    </r>
  </si>
  <si>
    <r>
      <rPr>
        <sz val="7"/>
        <rFont val="Arial"/>
        <family val="2"/>
      </rPr>
      <t>1.5.2</t>
    </r>
  </si>
  <si>
    <r>
      <rPr>
        <sz val="7"/>
        <rFont val="Arial"/>
        <family val="2"/>
      </rPr>
      <t>97645</t>
    </r>
  </si>
  <si>
    <r>
      <rPr>
        <sz val="7"/>
        <rFont val="Arial"/>
        <family val="2"/>
      </rPr>
      <t>REMOÇÃO DE JANELAS, DE FORMA MANUAL, SEM REAPROVEITAMENTO. AF_12/2017</t>
    </r>
  </si>
  <si>
    <r>
      <rPr>
        <sz val="7"/>
        <rFont val="Arial"/>
        <family val="2"/>
      </rPr>
      <t>1.5.3</t>
    </r>
  </si>
  <si>
    <r>
      <rPr>
        <sz val="7"/>
        <rFont val="Arial"/>
        <family val="2"/>
      </rPr>
      <t>97644</t>
    </r>
  </si>
  <si>
    <r>
      <rPr>
        <sz val="7"/>
        <rFont val="Arial"/>
        <family val="2"/>
      </rPr>
      <t>REMOÇÃO DE PORTAS, DE FORMA MANUAL, SEM REAPROVEITAMENTO. AF_12/2017</t>
    </r>
  </si>
  <si>
    <r>
      <rPr>
        <sz val="7"/>
        <rFont val="Arial"/>
        <family val="2"/>
      </rPr>
      <t>1.5.4</t>
    </r>
  </si>
  <si>
    <r>
      <rPr>
        <sz val="7"/>
        <rFont val="Arial"/>
        <family val="2"/>
      </rPr>
      <t>97663</t>
    </r>
  </si>
  <si>
    <r>
      <rPr>
        <sz val="7"/>
        <rFont val="Arial"/>
        <family val="2"/>
      </rPr>
      <t>REMOÇÃO DE LOUÇAS, DE FORMA MANUAL, SEM REAPROVEITAMENTO. AF_12/2017</t>
    </r>
  </si>
  <si>
    <r>
      <rPr>
        <sz val="7"/>
        <rFont val="Arial"/>
        <family val="2"/>
      </rPr>
      <t>1.5.5</t>
    </r>
  </si>
  <si>
    <r>
      <rPr>
        <sz val="7"/>
        <rFont val="Arial"/>
        <family val="2"/>
      </rPr>
      <t>97647</t>
    </r>
  </si>
  <si>
    <r>
      <rPr>
        <sz val="7"/>
        <rFont val="Arial"/>
        <family val="2"/>
      </rPr>
      <t>REMOÇÃO DE TELHAS, DE FIBROCIMENTO, METÁLICA E CERÂMICA, DE FORMA MANUAL, SEM REAPROVEITAMENTO. AF_12/2017</t>
    </r>
  </si>
  <si>
    <r>
      <rPr>
        <sz val="7"/>
        <rFont val="Arial"/>
        <family val="2"/>
      </rPr>
      <t>1.5.6</t>
    </r>
  </si>
  <si>
    <r>
      <rPr>
        <sz val="7"/>
        <rFont val="Arial"/>
        <family val="2"/>
      </rPr>
      <t>97629</t>
    </r>
  </si>
  <si>
    <r>
      <rPr>
        <sz val="7"/>
        <rFont val="Arial"/>
        <family val="2"/>
      </rPr>
      <t>DEMOLIÇÃO DE LAJES, DE FORMA MECANIZADA COM MARTELETE, SEM REAPROVEITAMENTO. AF_12/2017</t>
    </r>
  </si>
  <si>
    <r>
      <rPr>
        <sz val="7"/>
        <rFont val="Arial"/>
        <family val="2"/>
      </rPr>
      <t>1.5.7</t>
    </r>
  </si>
  <si>
    <r>
      <rPr>
        <sz val="7"/>
        <rFont val="Arial"/>
        <family val="2"/>
      </rPr>
      <t>C1066</t>
    </r>
  </si>
  <si>
    <r>
      <rPr>
        <sz val="7"/>
        <rFont val="Arial"/>
        <family val="2"/>
      </rPr>
      <t>DEMOLIÇÃO DE PISO CIMENTADO SOBRE LASTRO DE CONCRETO</t>
    </r>
  </si>
  <si>
    <r>
      <rPr>
        <sz val="7"/>
        <rFont val="Arial"/>
        <family val="2"/>
      </rPr>
      <t>1.5.8</t>
    </r>
  </si>
  <si>
    <r>
      <rPr>
        <sz val="7"/>
        <rFont val="Arial"/>
        <family val="2"/>
      </rPr>
      <t>97634</t>
    </r>
  </si>
  <si>
    <r>
      <rPr>
        <sz val="7"/>
        <rFont val="Arial"/>
        <family val="2"/>
      </rPr>
      <t>DEMOLIÇÃO DE REVESTIMENTO CERÂMICO, DE FORMA MECANIZADA COM MARTELETE, SEM REAPROVEITAMENTO. AF_12/2017</t>
    </r>
  </si>
  <si>
    <r>
      <rPr>
        <sz val="7"/>
        <rFont val="Arial"/>
        <family val="2"/>
      </rPr>
      <t>1.5.9</t>
    </r>
  </si>
  <si>
    <r>
      <rPr>
        <sz val="7"/>
        <rFont val="Arial"/>
        <family val="2"/>
      </rPr>
      <t>C1050</t>
    </r>
  </si>
  <si>
    <r>
      <rPr>
        <sz val="7"/>
        <rFont val="Arial"/>
        <family val="2"/>
      </rPr>
      <t>DEMOLIÇÃO DE DIVISÓRIA LEVE</t>
    </r>
  </si>
  <si>
    <r>
      <rPr>
        <sz val="7"/>
        <rFont val="Arial"/>
        <family val="2"/>
      </rPr>
      <t>1.5.10</t>
    </r>
  </si>
  <si>
    <r>
      <rPr>
        <sz val="7"/>
        <rFont val="Arial"/>
        <family val="2"/>
      </rPr>
      <t>C3040</t>
    </r>
  </si>
  <si>
    <r>
      <rPr>
        <sz val="7"/>
        <rFont val="Arial"/>
        <family val="2"/>
      </rPr>
      <t>RETIRADA DE GRADE DE FERRO</t>
    </r>
  </si>
  <si>
    <r>
      <rPr>
        <b/>
        <sz val="7"/>
        <rFont val="Arial"/>
        <family val="2"/>
      </rPr>
      <t>1.6</t>
    </r>
  </si>
  <si>
    <r>
      <rPr>
        <b/>
        <sz val="7"/>
        <rFont val="Arial"/>
        <family val="2"/>
      </rPr>
      <t>TRÂNSITO E SEGURANÇA</t>
    </r>
  </si>
  <si>
    <r>
      <rPr>
        <sz val="7"/>
        <rFont val="Arial"/>
        <family val="2"/>
      </rPr>
      <t>1.6.1</t>
    </r>
  </si>
  <si>
    <r>
      <rPr>
        <sz val="7"/>
        <rFont val="Arial"/>
        <family val="2"/>
      </rPr>
      <t>C2947</t>
    </r>
  </si>
  <si>
    <r>
      <rPr>
        <sz val="7"/>
        <rFont val="Arial"/>
        <family val="2"/>
      </rPr>
      <t>SINALIZAÇÃO DE ADVERTÊNCIA</t>
    </r>
  </si>
  <si>
    <r>
      <rPr>
        <b/>
        <sz val="7"/>
        <rFont val="Arial"/>
        <family val="2"/>
      </rPr>
      <t>2</t>
    </r>
  </si>
  <si>
    <r>
      <rPr>
        <b/>
        <sz val="7"/>
        <rFont val="Arial"/>
        <family val="2"/>
      </rPr>
      <t>GERENCIAMENTO DE OBRAS / FISCALIZAÇÃO</t>
    </r>
  </si>
  <si>
    <r>
      <rPr>
        <b/>
        <sz val="7"/>
        <rFont val="Arial"/>
        <family val="2"/>
      </rPr>
      <t>2.1</t>
    </r>
  </si>
  <si>
    <r>
      <rPr>
        <b/>
        <sz val="7"/>
        <rFont val="Arial"/>
        <family val="2"/>
      </rPr>
      <t>ADMINISTRAÇÃO LOCAL</t>
    </r>
  </si>
  <si>
    <r>
      <rPr>
        <sz val="7"/>
        <rFont val="Arial"/>
        <family val="2"/>
      </rPr>
      <t>2.1.1</t>
    </r>
  </si>
  <si>
    <r>
      <rPr>
        <sz val="7"/>
        <rFont val="Arial"/>
        <family val="2"/>
      </rPr>
      <t>JCA-ADM-001</t>
    </r>
  </si>
  <si>
    <r>
      <rPr>
        <sz val="7"/>
        <rFont val="Arial"/>
        <family val="2"/>
      </rPr>
      <t>ADMINISTRAÇÃO LOCAL DE OBRAS (INCLUSIVE VIGILÂNCIA)</t>
    </r>
  </si>
  <si>
    <r>
      <rPr>
        <sz val="7"/>
        <rFont val="Arial"/>
        <family val="2"/>
      </rPr>
      <t>PRÓPRIA</t>
    </r>
  </si>
  <si>
    <r>
      <rPr>
        <sz val="7"/>
        <rFont val="Arial"/>
        <family val="2"/>
      </rPr>
      <t>MES</t>
    </r>
  </si>
  <si>
    <r>
      <rPr>
        <b/>
        <sz val="7"/>
        <rFont val="Arial"/>
        <family val="2"/>
      </rPr>
      <t>3</t>
    </r>
  </si>
  <si>
    <r>
      <rPr>
        <b/>
        <sz val="7"/>
        <rFont val="Arial"/>
        <family val="2"/>
      </rPr>
      <t>MOVIMENTO DE TERRA</t>
    </r>
  </si>
  <si>
    <r>
      <rPr>
        <b/>
        <sz val="7"/>
        <rFont val="Arial"/>
        <family val="2"/>
      </rPr>
      <t>3.1</t>
    </r>
  </si>
  <si>
    <r>
      <rPr>
        <b/>
        <sz val="7"/>
        <rFont val="Arial"/>
        <family val="2"/>
      </rPr>
      <t>CARGA,TRANSPORTE E DESCARGA DE MATERIAL</t>
    </r>
  </si>
  <si>
    <r>
      <rPr>
        <sz val="7"/>
        <rFont val="Arial"/>
        <family val="2"/>
      </rPr>
      <t>3.1.1</t>
    </r>
  </si>
  <si>
    <r>
      <rPr>
        <sz val="7"/>
        <rFont val="Arial"/>
        <family val="2"/>
      </rPr>
      <t>72897</t>
    </r>
  </si>
  <si>
    <r>
      <rPr>
        <sz val="7"/>
        <rFont val="Arial"/>
        <family val="2"/>
      </rPr>
      <t>CARGA MANUAL DE ENTULHO EM CAMINHAO BASCULANTE 6 M3</t>
    </r>
  </si>
  <si>
    <r>
      <rPr>
        <sz val="7"/>
        <rFont val="Arial"/>
        <family val="2"/>
      </rPr>
      <t>3.1.2</t>
    </r>
  </si>
  <si>
    <r>
      <rPr>
        <sz val="7"/>
        <rFont val="Arial"/>
        <family val="2"/>
      </rPr>
      <t>97914</t>
    </r>
  </si>
  <si>
    <r>
      <rPr>
        <sz val="7"/>
        <rFont val="Arial"/>
        <family val="2"/>
      </rPr>
      <t>TRANSPORTE COM CAMINHÃO BASCULANTE DE 6 M3, EM VIA URBANA PAVIMENTADA, DMT ATÉ 30 KM (UNIDADE: M3XKM). AF_01/2018</t>
    </r>
  </si>
  <si>
    <r>
      <rPr>
        <sz val="7"/>
        <rFont val="Arial"/>
        <family val="2"/>
      </rPr>
      <t>M3XKM</t>
    </r>
  </si>
  <si>
    <r>
      <rPr>
        <b/>
        <sz val="7"/>
        <rFont val="Arial"/>
        <family val="2"/>
      </rPr>
      <t>3.2</t>
    </r>
  </si>
  <si>
    <r>
      <rPr>
        <b/>
        <sz val="7"/>
        <rFont val="Arial"/>
        <family val="2"/>
      </rPr>
      <t>ESCAVAÇÕES EM VALAS,VALETAS,CANAIS E FUNDAÇÕES</t>
    </r>
  </si>
  <si>
    <r>
      <rPr>
        <sz val="7"/>
        <rFont val="Arial"/>
        <family val="2"/>
      </rPr>
      <t>3.2.1</t>
    </r>
  </si>
  <si>
    <r>
      <rPr>
        <sz val="7"/>
        <rFont val="Arial"/>
        <family val="2"/>
      </rPr>
      <t>93358</t>
    </r>
  </si>
  <si>
    <r>
      <rPr>
        <sz val="7"/>
        <rFont val="Arial"/>
        <family val="2"/>
      </rPr>
      <t>ESCAVAÇÃO MANUAL DE VALA COM PROFUNDIDADE MENOR OU IGUAL A 1,30 M. AF_03/2016</t>
    </r>
  </si>
  <si>
    <r>
      <rPr>
        <sz val="7"/>
        <rFont val="Arial"/>
        <family val="2"/>
      </rPr>
      <t>3.2.2</t>
    </r>
  </si>
  <si>
    <r>
      <rPr>
        <sz val="7"/>
        <rFont val="Arial"/>
        <family val="2"/>
      </rPr>
      <t>93382</t>
    </r>
  </si>
  <si>
    <r>
      <rPr>
        <sz val="7"/>
        <rFont val="Arial"/>
        <family val="2"/>
      </rPr>
      <t>REATERRO MANUAL DE VALAS COM COMPACTAÇÃO MECANIZADA. AF_04/2016</t>
    </r>
  </si>
  <si>
    <r>
      <rPr>
        <sz val="7"/>
        <rFont val="Arial"/>
        <family val="2"/>
      </rPr>
      <t>3.2.3</t>
    </r>
  </si>
  <si>
    <r>
      <rPr>
        <sz val="7"/>
        <rFont val="Arial"/>
        <family val="2"/>
      </rPr>
      <t>C0095</t>
    </r>
  </si>
  <si>
    <r>
      <rPr>
        <sz val="7"/>
        <rFont val="Arial"/>
        <family val="2"/>
      </rPr>
      <t>APILOAMENTO DE PISO OU FUNDO DE VALAS C/MAÇO DE 30 A 60 KG</t>
    </r>
  </si>
  <si>
    <r>
      <rPr>
        <b/>
        <sz val="7"/>
        <rFont val="Arial"/>
        <family val="2"/>
      </rPr>
      <t>4</t>
    </r>
  </si>
  <si>
    <r>
      <rPr>
        <b/>
        <sz val="7"/>
        <rFont val="Arial"/>
        <family val="2"/>
      </rPr>
      <t>INFRA-ESTRUTURA / FUNDAÇÕES SIMPLES</t>
    </r>
  </si>
  <si>
    <r>
      <rPr>
        <b/>
        <sz val="7"/>
        <rFont val="Arial"/>
        <family val="2"/>
      </rPr>
      <t>4.1</t>
    </r>
  </si>
  <si>
    <r>
      <rPr>
        <b/>
        <sz val="7"/>
        <rFont val="Arial"/>
        <family val="2"/>
      </rPr>
      <t>FORMAS</t>
    </r>
  </si>
  <si>
    <r>
      <rPr>
        <sz val="7"/>
        <rFont val="Arial"/>
        <family val="2"/>
      </rPr>
      <t>4.1.1</t>
    </r>
  </si>
  <si>
    <r>
      <rPr>
        <sz val="7"/>
        <rFont val="Arial"/>
        <family val="2"/>
      </rPr>
      <t>96541</t>
    </r>
  </si>
  <si>
    <r>
      <rPr>
        <sz val="7"/>
        <rFont val="Arial"/>
        <family val="2"/>
      </rPr>
      <t>FABRICAÇÃO, MONTAGEM E DESMONTAGEM DE FÔRMA PARA SAPATA, EM CHAPA DE MADEIRA COMPENSADA RESINADA, E=17 MM, 4 UTILIZAÇÕES. AF_06/2017</t>
    </r>
  </si>
  <si>
    <r>
      <rPr>
        <b/>
        <sz val="7"/>
        <rFont val="Arial"/>
        <family val="2"/>
      </rPr>
      <t>4.2</t>
    </r>
  </si>
  <si>
    <r>
      <rPr>
        <b/>
        <sz val="7"/>
        <rFont val="Arial"/>
        <family val="2"/>
      </rPr>
      <t>ARMADURAS</t>
    </r>
  </si>
  <si>
    <r>
      <rPr>
        <sz val="7"/>
        <rFont val="Arial"/>
        <family val="2"/>
      </rPr>
      <t>4.2.1</t>
    </r>
  </si>
  <si>
    <r>
      <rPr>
        <sz val="7"/>
        <rFont val="Arial"/>
        <family val="2"/>
      </rPr>
      <t>96546</t>
    </r>
  </si>
  <si>
    <r>
      <rPr>
        <sz val="7"/>
        <rFont val="Arial"/>
        <family val="2"/>
      </rPr>
      <t>ARMAÇÃO DE BLOCO, VIGA BALDRAME OU SAPATA UTILIZANDO AÇO CA-50 DE 10 MM - MONTAGEM. AF_06/2017</t>
    </r>
  </si>
  <si>
    <r>
      <rPr>
        <sz val="7"/>
        <rFont val="Arial"/>
        <family val="2"/>
      </rPr>
      <t>KG</t>
    </r>
  </si>
  <si>
    <r>
      <rPr>
        <sz val="7"/>
        <rFont val="Arial"/>
        <family val="2"/>
      </rPr>
      <t>4.2.2</t>
    </r>
  </si>
  <si>
    <r>
      <rPr>
        <sz val="7"/>
        <rFont val="Arial"/>
        <family val="2"/>
      </rPr>
      <t>96543</t>
    </r>
  </si>
  <si>
    <r>
      <rPr>
        <sz val="7"/>
        <rFont val="Arial"/>
        <family val="2"/>
      </rPr>
      <t>ARMAÇÃO DE BLOCO, VIGA BALDRAME E SAPATA UTILIZANDO AÇO CA-60 DE 5 MM - MONTAGEM. AF_06/2017</t>
    </r>
  </si>
  <si>
    <r>
      <rPr>
        <b/>
        <sz val="7"/>
        <rFont val="Arial"/>
        <family val="2"/>
      </rPr>
      <t>4.3</t>
    </r>
  </si>
  <si>
    <r>
      <rPr>
        <b/>
        <sz val="7"/>
        <rFont val="Arial"/>
        <family val="2"/>
      </rPr>
      <t>CONCRETOS</t>
    </r>
  </si>
  <si>
    <r>
      <rPr>
        <sz val="7"/>
        <rFont val="Arial"/>
        <family val="2"/>
      </rPr>
      <t>4.3.1</t>
    </r>
  </si>
  <si>
    <r>
      <rPr>
        <sz val="7"/>
        <rFont val="Arial"/>
        <family val="2"/>
      </rPr>
      <t>96556</t>
    </r>
  </si>
  <si>
    <r>
      <rPr>
        <sz val="7"/>
        <rFont val="Arial"/>
        <family val="2"/>
      </rPr>
      <t>CONCRETAGEM DE SAPATAS, FCK 30 MPA, COM USO DE JERICA ? LANÇAMENTO, ADENSAMENTO E ACABAMENTO. AF_06/2017</t>
    </r>
  </si>
  <si>
    <r>
      <rPr>
        <sz val="7"/>
        <rFont val="Arial"/>
        <family val="2"/>
      </rPr>
      <t>4.3.2</t>
    </r>
  </si>
  <si>
    <r>
      <rPr>
        <sz val="7"/>
        <rFont val="Arial"/>
        <family val="2"/>
      </rPr>
      <t>96619</t>
    </r>
  </si>
  <si>
    <r>
      <rPr>
        <sz val="7"/>
        <rFont val="Arial"/>
        <family val="2"/>
      </rPr>
      <t>LASTRO DE CONCRETO MAGRO, APLICADO EM BLOCOS DE COROAMENTO OU SAPATAS, ESPESSURA DE 5 CM. AF_08/2017</t>
    </r>
  </si>
  <si>
    <r>
      <rPr>
        <b/>
        <sz val="7"/>
        <rFont val="Arial"/>
        <family val="2"/>
      </rPr>
      <t>5</t>
    </r>
  </si>
  <si>
    <r>
      <rPr>
        <b/>
        <sz val="7"/>
        <rFont val="Arial"/>
        <family val="2"/>
      </rPr>
      <t>SUPERESTRUTURA</t>
    </r>
  </si>
  <si>
    <r>
      <rPr>
        <b/>
        <sz val="7"/>
        <rFont val="Arial"/>
        <family val="2"/>
      </rPr>
      <t>5.1</t>
    </r>
  </si>
  <si>
    <r>
      <rPr>
        <sz val="7"/>
        <rFont val="Arial"/>
        <family val="2"/>
      </rPr>
      <t>5.1.1</t>
    </r>
  </si>
  <si>
    <r>
      <rPr>
        <sz val="7"/>
        <rFont val="Arial"/>
        <family val="2"/>
      </rPr>
      <t>92409</t>
    </r>
  </si>
  <si>
    <r>
      <rPr>
        <sz val="7"/>
        <rFont val="Arial"/>
        <family val="2"/>
      </rPr>
      <t>MONTAGEM E DESMONTAGEM DE FÔRMA DE PILARES RETANGULARES E ESTRUTURAS SIMILARES COM ÁREA MÉDIA DAS SEÇÕES MAIOR QUE 0,25 M², PÉ-DIREITO SIMPLES, EM MADEIRA SERRADA, 1 UTILIZAÇÃO. AF_12/2015</t>
    </r>
  </si>
  <si>
    <r>
      <rPr>
        <sz val="7"/>
        <rFont val="Arial"/>
        <family val="2"/>
      </rPr>
      <t>5.1.2</t>
    </r>
  </si>
  <si>
    <r>
      <rPr>
        <sz val="7"/>
        <rFont val="Arial"/>
        <family val="2"/>
      </rPr>
      <t>92451</t>
    </r>
  </si>
  <si>
    <r>
      <rPr>
        <sz val="7"/>
        <rFont val="Arial"/>
        <family val="2"/>
      </rPr>
      <t>MONTAGEM E DESMONTAGEM DE FÔRMA DE VIGA, ESCORAMENTO COM GARFO DE MADEIRA, PÉ-DIREITO SIMPLES, EM CHAPA DE MADEIRA RESINADA, 2 UTILIZAÇÕES. AF_12/2015</t>
    </r>
  </si>
  <si>
    <r>
      <rPr>
        <sz val="7"/>
        <rFont val="Arial"/>
        <family val="2"/>
      </rPr>
      <t>5.1.3</t>
    </r>
  </si>
  <si>
    <r>
      <rPr>
        <sz val="7"/>
        <rFont val="Arial"/>
        <family val="2"/>
      </rPr>
      <t>92481</t>
    </r>
  </si>
  <si>
    <r>
      <rPr>
        <sz val="7"/>
        <rFont val="Arial"/>
        <family val="2"/>
      </rPr>
      <t>MONTAGEM E DESMONTAGEM DE FÔRMA DE LAJE MACIÇA COM ÁREA MÉDIA MENOR OU IGUAL A 20 M², PÉ-DIREITO SIMPLES, EM MADEIRA SERRADA, 1 UTILIZAÇÃO. AF_12/2015</t>
    </r>
  </si>
  <si>
    <r>
      <rPr>
        <b/>
        <sz val="7"/>
        <rFont val="Arial"/>
        <family val="2"/>
      </rPr>
      <t>5.2</t>
    </r>
  </si>
  <si>
    <r>
      <rPr>
        <sz val="7"/>
        <rFont val="Arial"/>
        <family val="2"/>
      </rPr>
      <t>5.2.1</t>
    </r>
  </si>
  <si>
    <r>
      <rPr>
        <sz val="7"/>
        <rFont val="Arial"/>
        <family val="2"/>
      </rPr>
      <t>92775</t>
    </r>
  </si>
  <si>
    <r>
      <rPr>
        <sz val="7"/>
        <rFont val="Arial"/>
        <family val="2"/>
      </rPr>
      <t>ARMAÇÃO DE PILAR OU VIGA DE UMA ESTRUTURA CONVENCIONAL DE CONCRETO ARMADO EM UMA EDIFICAÇÃO TÉRREA OU SOBRADO UTILIZANDO AÇO CA-60 DE 5,0 MM - MONTAGEM. AF_12/2015</t>
    </r>
  </si>
  <si>
    <r>
      <rPr>
        <sz val="7"/>
        <rFont val="Arial"/>
        <family val="2"/>
      </rPr>
      <t>5.2.2</t>
    </r>
  </si>
  <si>
    <r>
      <rPr>
        <sz val="7"/>
        <rFont val="Arial"/>
        <family val="2"/>
      </rPr>
      <t>92762</t>
    </r>
  </si>
  <si>
    <r>
      <rPr>
        <sz val="7"/>
        <rFont val="Arial"/>
        <family val="2"/>
      </rPr>
      <t>ARMAÇÃO DE PILAR OU VIGA DE UMA ESTRUTURA CONVENCIONAL DE CONCRETO ARMADO EM UM EDIFÍCIO DE MÚLTIPLOS PAVIMENTOS UTILIZANDO AÇO CA-50 DE 10,0 MM - MONTAGEM. AF_12/2015</t>
    </r>
  </si>
  <si>
    <r>
      <rPr>
        <sz val="7"/>
        <rFont val="Arial"/>
        <family val="2"/>
      </rPr>
      <t>5.2.3</t>
    </r>
  </si>
  <si>
    <r>
      <rPr>
        <sz val="7"/>
        <rFont val="Arial"/>
        <family val="2"/>
      </rPr>
      <t>92759</t>
    </r>
  </si>
  <si>
    <r>
      <rPr>
        <sz val="7"/>
        <rFont val="Arial"/>
        <family val="2"/>
      </rPr>
      <t>ARMAÇÃO DE PILAR OU VIGA DE UMA ESTRUTURA CONVENCIONAL DE CONCRETO ARMADO EM UM EDIFÍCIO DE MÚLTIPLOS PAVIMENTOS UTILIZANDO AÇO CA-60 DE 5,0 MM - MONTAGEM. AF_12/2015</t>
    </r>
  </si>
  <si>
    <r>
      <rPr>
        <sz val="7"/>
        <rFont val="Arial"/>
        <family val="2"/>
      </rPr>
      <t>5.2.4</t>
    </r>
  </si>
  <si>
    <r>
      <rPr>
        <sz val="7"/>
        <rFont val="Arial"/>
        <family val="2"/>
      </rPr>
      <t>92760</t>
    </r>
  </si>
  <si>
    <r>
      <rPr>
        <sz val="7"/>
        <rFont val="Arial"/>
        <family val="2"/>
      </rPr>
      <t>ARMAÇÃO DE PILAR OU VIGA DE UMA ESTRUTURA CONVENCIONAL DE CONCRETO ARMADO EM UM EDIFÍCIO DE MÚLTIPLOS PAVIMENTOS UTILIZANDO AÇO CA-50 DE 6,3 MM - MONTAGEM. AF_12/2015</t>
    </r>
  </si>
  <si>
    <r>
      <rPr>
        <sz val="7"/>
        <rFont val="Arial"/>
        <family val="2"/>
      </rPr>
      <t>5.2.5</t>
    </r>
  </si>
  <si>
    <r>
      <rPr>
        <sz val="7"/>
        <rFont val="Arial"/>
        <family val="2"/>
      </rPr>
      <t>92761</t>
    </r>
  </si>
  <si>
    <r>
      <rPr>
        <sz val="7"/>
        <rFont val="Arial"/>
        <family val="2"/>
      </rPr>
      <t>ARMAÇÃO DE PILAR OU VIGA DE UMA ESTRUTURA CONVENCIONAL DE CONCRETO ARMADO EM UM EDIFÍCIO DE MÚLTIPLOS PAVIMENTOS UTILIZANDO AÇO CA-50 DE 8,0 MM - MONTAGEM. AF_12/2015</t>
    </r>
  </si>
  <si>
    <r>
      <rPr>
        <sz val="7"/>
        <rFont val="Arial"/>
        <family val="2"/>
      </rPr>
      <t>5.2.6</t>
    </r>
  </si>
  <si>
    <r>
      <rPr>
        <sz val="7"/>
        <rFont val="Arial"/>
        <family val="2"/>
      </rPr>
      <t>5.2.7</t>
    </r>
  </si>
  <si>
    <r>
      <rPr>
        <sz val="7"/>
        <rFont val="Arial"/>
        <family val="2"/>
      </rPr>
      <t>92764</t>
    </r>
  </si>
  <si>
    <r>
      <rPr>
        <sz val="7"/>
        <rFont val="Arial"/>
        <family val="2"/>
      </rPr>
      <t>ARMAÇÃO DE PILAR OU VIGA DE UMA ESTRUTURA CONVENCIONAL DE CONCRETO ARMADO EM UM EDIFÍCIO DE MÚLTIPLOS PAVIMENTOS UTILIZANDO AÇO CA-50 DE 16,0 MM - MONTAGEM. AF_12/2015</t>
    </r>
  </si>
  <si>
    <r>
      <rPr>
        <sz val="7"/>
        <rFont val="Arial"/>
        <family val="2"/>
      </rPr>
      <t>5.2.8</t>
    </r>
  </si>
  <si>
    <r>
      <rPr>
        <sz val="7"/>
        <rFont val="Arial"/>
        <family val="2"/>
      </rPr>
      <t>92785</t>
    </r>
  </si>
  <si>
    <r>
      <rPr>
        <sz val="7"/>
        <rFont val="Arial"/>
        <family val="2"/>
      </rPr>
      <t>ARMAÇÃO DE LAJE DE UMA ESTRUTURA CONVENCIONAL DE CONCRETO ARMADO EM UMA EDIFICAÇÃO TÉRREA OU SOBRADO UTILIZANDO AÇO CA-50 DE 6,3 MM - MONTAGEM. AF_12/2015</t>
    </r>
  </si>
  <si>
    <r>
      <rPr>
        <sz val="7"/>
        <rFont val="Arial"/>
        <family val="2"/>
      </rPr>
      <t>5.2.9</t>
    </r>
  </si>
  <si>
    <r>
      <rPr>
        <sz val="7"/>
        <rFont val="Arial"/>
        <family val="2"/>
      </rPr>
      <t>92786</t>
    </r>
  </si>
  <si>
    <r>
      <rPr>
        <sz val="7"/>
        <rFont val="Arial"/>
        <family val="2"/>
      </rPr>
      <t>ARMAÇÃO DE LAJE DE UMA ESTRUTURA CONVENCIONAL DE CONCRETO ARMADO EM UMA EDIFICAÇÃO TÉRREA OU SOBRADO UTILIZANDO AÇO CA-50 DE 8,0 MM - MONTAGEM. AF_12/2015</t>
    </r>
  </si>
  <si>
    <r>
      <rPr>
        <sz val="7"/>
        <rFont val="Arial"/>
        <family val="2"/>
      </rPr>
      <t>5.2.10</t>
    </r>
  </si>
  <si>
    <r>
      <rPr>
        <sz val="7"/>
        <rFont val="Arial"/>
        <family val="2"/>
      </rPr>
      <t>92876</t>
    </r>
  </si>
  <si>
    <r>
      <rPr>
        <sz val="7"/>
        <rFont val="Arial"/>
        <family val="2"/>
      </rPr>
      <t>CORTE E DOBRA DE AÇO CA-25, DIÂMETRO DE 8,0 MM. AF_12/2015</t>
    </r>
  </si>
  <si>
    <r>
      <rPr>
        <sz val="7"/>
        <rFont val="Arial"/>
        <family val="2"/>
      </rPr>
      <t>5.2.11</t>
    </r>
  </si>
  <si>
    <r>
      <rPr>
        <sz val="7"/>
        <rFont val="Arial"/>
        <family val="2"/>
      </rPr>
      <t>00007155</t>
    </r>
  </si>
  <si>
    <r>
      <rPr>
        <sz val="7"/>
        <rFont val="Arial"/>
        <family val="2"/>
      </rPr>
      <t>TELA DE ACO SOLDADA NERVURADA CA-60, Q-138, (2,20 KG/M2), DIAMETRO DO FIO = 4,2 MM, LARGURA = 2,45 X 120 M DE COMPRIMENTO, ESPACAMENTO DA MALHA = 10 X 10 CM</t>
    </r>
  </si>
  <si>
    <r>
      <rPr>
        <sz val="7"/>
        <rFont val="Arial"/>
        <family val="2"/>
      </rPr>
      <t>5.2.12</t>
    </r>
  </si>
  <si>
    <r>
      <rPr>
        <sz val="7"/>
        <rFont val="Arial"/>
        <family val="2"/>
      </rPr>
      <t>I07896</t>
    </r>
  </si>
  <si>
    <r>
      <rPr>
        <sz val="7"/>
        <rFont val="Arial"/>
        <family val="2"/>
      </rPr>
      <t>Chapa trapezpoidal de aço para laje steel deck MF75, e= 0,80mm</t>
    </r>
  </si>
  <si>
    <r>
      <rPr>
        <sz val="7"/>
        <rFont val="Arial"/>
        <family val="2"/>
      </rPr>
      <t>ORSE</t>
    </r>
  </si>
  <si>
    <r>
      <rPr>
        <sz val="7"/>
        <rFont val="Arial"/>
        <family val="2"/>
      </rPr>
      <t>m²</t>
    </r>
  </si>
  <si>
    <r>
      <rPr>
        <b/>
        <sz val="7"/>
        <rFont val="Arial"/>
        <family val="2"/>
      </rPr>
      <t>5.3</t>
    </r>
  </si>
  <si>
    <r>
      <rPr>
        <b/>
        <sz val="7"/>
        <rFont val="Arial"/>
        <family val="2"/>
      </rPr>
      <t>CONCRETO</t>
    </r>
  </si>
  <si>
    <r>
      <rPr>
        <sz val="7"/>
        <rFont val="Arial"/>
        <family val="2"/>
      </rPr>
      <t>5.3.1</t>
    </r>
  </si>
  <si>
    <r>
      <rPr>
        <sz val="7"/>
        <rFont val="Arial"/>
        <family val="2"/>
      </rPr>
      <t>92720</t>
    </r>
  </si>
  <si>
    <r>
      <rPr>
        <sz val="7"/>
        <rFont val="Arial"/>
        <family val="2"/>
      </rPr>
      <t>CONCRETAGEM DE PILARES, FCK = 25 MPA, COM USO DE BOMBA EM EDIFICAÇÃO COM SEÇÃO MÉDIA DE PILARES MENOR OU IGUAL A 0,25 M² - LANÇAMENTO, ADENSAMENTO E ACABAMENTO. AF_12/2015</t>
    </r>
  </si>
  <si>
    <r>
      <rPr>
        <sz val="7"/>
        <rFont val="Arial"/>
        <family val="2"/>
      </rPr>
      <t>5.3.2</t>
    </r>
  </si>
  <si>
    <r>
      <rPr>
        <sz val="7"/>
        <rFont val="Arial"/>
        <family val="2"/>
      </rPr>
      <t>92725</t>
    </r>
  </si>
  <si>
    <r>
      <rPr>
        <sz val="7"/>
        <rFont val="Arial"/>
        <family val="2"/>
      </rPr>
      <t>CONCRETAGEM DE VIGAS E LAJES, FCK=20 MPA, PARA LAJES MACIÇAS OU NERVURADAS COM USO DE BOMBA EM EDIFICAÇÃO COM ÁREA MÉDIA DE LAJES MENOR OU IGUAL A 20 M² - LANÇAMENTO, ADENSAMENTO E ACABAMENTO. AF_12/2015</t>
    </r>
  </si>
  <si>
    <r>
      <rPr>
        <sz val="7"/>
        <rFont val="Arial"/>
        <family val="2"/>
      </rPr>
      <t>5.3.3</t>
    </r>
  </si>
  <si>
    <r>
      <rPr>
        <sz val="7"/>
        <rFont val="Arial"/>
        <family val="2"/>
      </rPr>
      <t>92741</t>
    </r>
  </si>
  <si>
    <r>
      <rPr>
        <sz val="7"/>
        <rFont val="Arial"/>
        <family val="2"/>
      </rPr>
      <t>CONCRETAGEM DE VIGAS E LAJES, FCK=20 MPA, PARA QUALQUER TIPO DE LAJE COM BALDES EM EDIFICAÇÃO TÉRREA, COM ÁREA MÉDIA DE LAJES MENOR OU IGUAL A 20 M² - LANÇAMENTO, ADENSAMENTO E ACABAMENTO. AF_12/2015</t>
    </r>
  </si>
  <si>
    <r>
      <rPr>
        <b/>
        <sz val="7"/>
        <rFont val="Arial"/>
        <family val="2"/>
      </rPr>
      <t>5.4</t>
    </r>
  </si>
  <si>
    <r>
      <rPr>
        <b/>
        <sz val="7"/>
        <rFont val="Arial"/>
        <family val="2"/>
      </rPr>
      <t>METALICA</t>
    </r>
  </si>
  <si>
    <r>
      <rPr>
        <b/>
        <sz val="7"/>
        <rFont val="Arial"/>
        <family val="2"/>
      </rPr>
      <t>5.4.1</t>
    </r>
  </si>
  <si>
    <r>
      <rPr>
        <b/>
        <sz val="7"/>
        <rFont val="Arial"/>
        <family val="2"/>
      </rPr>
      <t>PERFIS LAMINADOS</t>
    </r>
  </si>
  <si>
    <r>
      <rPr>
        <sz val="7"/>
        <rFont val="Arial"/>
        <family val="2"/>
      </rPr>
      <t>5.4.1.1</t>
    </r>
  </si>
  <si>
    <r>
      <rPr>
        <sz val="7"/>
        <rFont val="Arial"/>
        <family val="2"/>
      </rPr>
      <t>JCA-EMT-020</t>
    </r>
  </si>
  <si>
    <r>
      <rPr>
        <sz val="7"/>
        <rFont val="Arial"/>
        <family val="2"/>
      </rPr>
      <t>PERFIL METÁLICO ' I ', PRÉ-PINTADO C/ H=258mm (W250 x 32,7)</t>
    </r>
  </si>
  <si>
    <r>
      <rPr>
        <sz val="7"/>
        <rFont val="Arial"/>
        <family val="2"/>
      </rPr>
      <t>M</t>
    </r>
  </si>
  <si>
    <r>
      <rPr>
        <sz val="7"/>
        <rFont val="Arial"/>
        <family val="2"/>
      </rPr>
      <t>5.4.1.2</t>
    </r>
  </si>
  <si>
    <r>
      <rPr>
        <sz val="7"/>
        <rFont val="Arial"/>
        <family val="2"/>
      </rPr>
      <t>JCA-EMT-021</t>
    </r>
  </si>
  <si>
    <r>
      <rPr>
        <sz val="7"/>
        <rFont val="Arial"/>
        <family val="2"/>
      </rPr>
      <t>PERFIL METÁLICO ' I ', PRÉ-PINTADO C/ H=310mm (W310 x 38,7)</t>
    </r>
  </si>
  <si>
    <r>
      <rPr>
        <sz val="7"/>
        <rFont val="Arial"/>
        <family val="2"/>
      </rPr>
      <t>5.4.1.3</t>
    </r>
  </si>
  <si>
    <r>
      <rPr>
        <sz val="7"/>
        <rFont val="Arial"/>
        <family val="2"/>
      </rPr>
      <t>JCA-EMT-022</t>
    </r>
  </si>
  <si>
    <r>
      <rPr>
        <sz val="7"/>
        <rFont val="Arial"/>
        <family val="2"/>
      </rPr>
      <t>PERFIL METÁLICO ' I ', PRÉ-PINTADO C/ H=352mm (W360 x 44,0)</t>
    </r>
  </si>
  <si>
    <r>
      <rPr>
        <sz val="7"/>
        <rFont val="Arial"/>
        <family val="2"/>
      </rPr>
      <t>5.4.1.4</t>
    </r>
  </si>
  <si>
    <r>
      <rPr>
        <sz val="7"/>
        <rFont val="Arial"/>
        <family val="2"/>
      </rPr>
      <t>JCA-EMT-023</t>
    </r>
  </si>
  <si>
    <r>
      <rPr>
        <sz val="7"/>
        <rFont val="Arial"/>
        <family val="2"/>
      </rPr>
      <t>PERFIL METÁLICO ' I ', PRÉ-PINTADO C/ H=353mm (W360 x 91,0)</t>
    </r>
  </si>
  <si>
    <r>
      <rPr>
        <b/>
        <sz val="7"/>
        <rFont val="Arial"/>
        <family val="2"/>
      </rPr>
      <t>5.4.2</t>
    </r>
  </si>
  <si>
    <r>
      <rPr>
        <b/>
        <sz val="7"/>
        <rFont val="Arial"/>
        <family val="2"/>
      </rPr>
      <t>PERFIS ENRIJECIDOS</t>
    </r>
  </si>
  <si>
    <r>
      <rPr>
        <sz val="7"/>
        <rFont val="Arial"/>
        <family val="2"/>
      </rPr>
      <t>5.4.2.1</t>
    </r>
  </si>
  <si>
    <r>
      <rPr>
        <sz val="7"/>
        <rFont val="Arial"/>
        <family val="2"/>
      </rPr>
      <t>JCA-EMT-024</t>
    </r>
  </si>
  <si>
    <r>
      <rPr>
        <sz val="7"/>
        <rFont val="Arial"/>
        <family val="2"/>
      </rPr>
      <t>PERFIL METÁLICO SIMPLES ' U ', ENRIJECIDO E PRÉ-PINTADO (100 x 50 x 17) #3.00</t>
    </r>
  </si>
  <si>
    <r>
      <rPr>
        <sz val="7"/>
        <rFont val="Arial"/>
        <family val="2"/>
      </rPr>
      <t>5.4.2.2</t>
    </r>
  </si>
  <si>
    <r>
      <rPr>
        <sz val="7"/>
        <rFont val="Arial"/>
        <family val="2"/>
      </rPr>
      <t>JCA-EMT-025</t>
    </r>
  </si>
  <si>
    <r>
      <rPr>
        <sz val="7"/>
        <rFont val="Arial"/>
        <family val="2"/>
      </rPr>
      <t>PERFIL METÁLICO SIMPLES ' U ', ENRIJECIDO E PRÉ-PINTADO (150 x 75 x20) #4.25</t>
    </r>
  </si>
  <si>
    <r>
      <rPr>
        <sz val="7"/>
        <rFont val="Arial"/>
        <family val="2"/>
      </rPr>
      <t>5.4.2.3</t>
    </r>
  </si>
  <si>
    <r>
      <rPr>
        <sz val="7"/>
        <rFont val="Arial"/>
        <family val="2"/>
      </rPr>
      <t>JCA-EMT-026</t>
    </r>
  </si>
  <si>
    <r>
      <rPr>
        <sz val="7"/>
        <rFont val="Arial"/>
        <family val="2"/>
      </rPr>
      <t>PERFIL METÁLICO SIMPLES ' U ', ENRIJECIDO E PRÉ-PINTADO (250 x 85 x 25) #3.35</t>
    </r>
  </si>
  <si>
    <r>
      <rPr>
        <sz val="7"/>
        <rFont val="Arial"/>
        <family val="2"/>
      </rPr>
      <t>5.4.2.4</t>
    </r>
  </si>
  <si>
    <r>
      <rPr>
        <sz val="7"/>
        <rFont val="Arial"/>
        <family val="2"/>
      </rPr>
      <t>JCA-EMT-027</t>
    </r>
  </si>
  <si>
    <r>
      <rPr>
        <sz val="7"/>
        <rFont val="Arial"/>
        <family val="2"/>
      </rPr>
      <t>PERFIL METÁLICO DUPLO ' U ', ENRIJECIDO E PRÉ-PINTADO (75 x 40 x 17) #2.00</t>
    </r>
  </si>
  <si>
    <r>
      <rPr>
        <sz val="7"/>
        <rFont val="Arial"/>
        <family val="2"/>
      </rPr>
      <t>5.4.2.5</t>
    </r>
  </si>
  <si>
    <r>
      <rPr>
        <sz val="7"/>
        <rFont val="Arial"/>
        <family val="2"/>
      </rPr>
      <t>JCA-EMT-028</t>
    </r>
  </si>
  <si>
    <r>
      <rPr>
        <sz val="7"/>
        <rFont val="Arial"/>
        <family val="2"/>
      </rPr>
      <t>PERFIL METÁLICO DUPLO ' U ', ENRIJECIDO E PRÉ-PINTADO (100 x 50 x 17) #2.00</t>
    </r>
  </si>
  <si>
    <r>
      <rPr>
        <sz val="7"/>
        <rFont val="Arial"/>
        <family val="2"/>
      </rPr>
      <t>5.4.2.6</t>
    </r>
  </si>
  <si>
    <r>
      <rPr>
        <sz val="7"/>
        <rFont val="Arial"/>
        <family val="2"/>
      </rPr>
      <t>JCA-EMT-029</t>
    </r>
  </si>
  <si>
    <r>
      <rPr>
        <sz val="7"/>
        <rFont val="Arial"/>
        <family val="2"/>
      </rPr>
      <t>PERFIL METÁLICO DUPLO ' U ', ENRIJECIDO E PRÉ-PINTADO (250 x 85 x 25) #3.35</t>
    </r>
  </si>
  <si>
    <r>
      <rPr>
        <b/>
        <sz val="7"/>
        <rFont val="Arial"/>
        <family val="2"/>
      </rPr>
      <t>5.4.3</t>
    </r>
  </si>
  <si>
    <r>
      <rPr>
        <b/>
        <sz val="7"/>
        <rFont val="Arial"/>
        <family val="2"/>
      </rPr>
      <t>CHAPAS</t>
    </r>
  </si>
  <si>
    <r>
      <rPr>
        <sz val="7"/>
        <rFont val="Arial"/>
        <family val="2"/>
      </rPr>
      <t>5.4.3.1</t>
    </r>
  </si>
  <si>
    <r>
      <rPr>
        <sz val="7"/>
        <rFont val="Arial"/>
        <family val="2"/>
      </rPr>
      <t>00001332</t>
    </r>
  </si>
  <si>
    <r>
      <rPr>
        <sz val="7"/>
        <rFont val="Arial"/>
        <family val="2"/>
      </rPr>
      <t>CHAPA DE ACO GROSSA, ASTM A36, E = 3/8 " (9,53 MM) 74,69 KG/M2</t>
    </r>
  </si>
  <si>
    <r>
      <rPr>
        <sz val="7"/>
        <rFont val="Arial"/>
        <family val="2"/>
      </rPr>
      <t>5.4.3.2</t>
    </r>
  </si>
  <si>
    <r>
      <rPr>
        <sz val="7"/>
        <rFont val="Arial"/>
        <family val="2"/>
      </rPr>
      <t>JCA-EMT-031</t>
    </r>
  </si>
  <si>
    <r>
      <rPr>
        <sz val="7"/>
        <rFont val="Arial"/>
        <family val="2"/>
      </rPr>
      <t>CHAPA DE ACO 5/16" (62,80 Kg/m2)</t>
    </r>
  </si>
  <si>
    <r>
      <rPr>
        <sz val="7"/>
        <rFont val="Arial"/>
        <family val="2"/>
      </rPr>
      <t>5.4.3.3</t>
    </r>
  </si>
  <si>
    <r>
      <rPr>
        <sz val="7"/>
        <rFont val="Arial"/>
        <family val="2"/>
      </rPr>
      <t>JCA-EMT-032</t>
    </r>
  </si>
  <si>
    <r>
      <rPr>
        <sz val="7"/>
        <rFont val="Arial"/>
        <family val="2"/>
      </rPr>
      <t>CHAPA DE ACO XADREZ 3/8" (78,55 Kg/m2)</t>
    </r>
  </si>
  <si>
    <r>
      <rPr>
        <sz val="7"/>
        <rFont val="Arial"/>
        <family val="2"/>
      </rPr>
      <t>5.4.3.4</t>
    </r>
  </si>
  <si>
    <r>
      <rPr>
        <sz val="7"/>
        <rFont val="Arial"/>
        <family val="2"/>
      </rPr>
      <t>00001337</t>
    </r>
  </si>
  <si>
    <r>
      <rPr>
        <sz val="7"/>
        <rFont val="Arial"/>
        <family val="2"/>
      </rPr>
      <t>CHAPA DE ACO XADREZ PARA PISOS, E = 1/4 " (6,30 MM) 54,53 KG/M2</t>
    </r>
  </si>
  <si>
    <r>
      <rPr>
        <b/>
        <sz val="7"/>
        <rFont val="Arial"/>
        <family val="2"/>
      </rPr>
      <t>6</t>
    </r>
  </si>
  <si>
    <r>
      <rPr>
        <b/>
        <sz val="7"/>
        <rFont val="Arial"/>
        <family val="2"/>
      </rPr>
      <t>ALVENARIA / VEDAÇÃO / DIVISÓRIA</t>
    </r>
  </si>
  <si>
    <r>
      <rPr>
        <b/>
        <sz val="7"/>
        <rFont val="Arial"/>
        <family val="2"/>
      </rPr>
      <t>6.1</t>
    </r>
  </si>
  <si>
    <r>
      <rPr>
        <b/>
        <sz val="7"/>
        <rFont val="Arial"/>
        <family val="2"/>
      </rPr>
      <t>ALVENARIA DE ELEVAÇÃO / VEDAÇÃO</t>
    </r>
  </si>
  <si>
    <r>
      <rPr>
        <sz val="7"/>
        <rFont val="Arial"/>
        <family val="2"/>
      </rPr>
      <t>6.1.1</t>
    </r>
  </si>
  <si>
    <r>
      <rPr>
        <sz val="7"/>
        <rFont val="Arial"/>
        <family val="2"/>
      </rPr>
      <t>87471</t>
    </r>
  </si>
  <si>
    <r>
      <rPr>
        <sz val="7"/>
        <rFont val="Arial"/>
        <family val="2"/>
      </rPr>
      <t>ALVENARIA DE VEDAÇÃO DE BLOCOS CERÂMICOS FURADOS NA VERTICAL DE 9X19X39CM (ESPESSURA 9CM) DE PAREDES COM ÁREA LÍQUIDA MENOR QUE 6M² SEM VÃOS E ARGAMASSA DE ASSENTAMENTO COM PREPARO EM BETONEIRA. AF_06/2014</t>
    </r>
  </si>
  <si>
    <r>
      <rPr>
        <sz val="7"/>
        <rFont val="Arial"/>
        <family val="2"/>
      </rPr>
      <t>6.1.2</t>
    </r>
  </si>
  <si>
    <r>
      <rPr>
        <sz val="7"/>
        <rFont val="Arial"/>
        <family val="2"/>
      </rPr>
      <t>87477</t>
    </r>
  </si>
  <si>
    <r>
      <rPr>
        <sz val="7"/>
        <rFont val="Arial"/>
        <family val="2"/>
      </rPr>
      <t>ALVENARIA DE VEDAÇÃO DE BLOCOS CERÂMICOS FURADOS NA VERTICAL DE 9X19X39CM (ESPESSURA 9CM) DE PAREDES COM ÁREA LÍQUIDA MAIOR OU IGUAL A 6M² SEM VÃOS E ARGAMASSA DE ASSENTAMENTO COM PREPARO EM BETONEIRA. AF_06/2014</t>
    </r>
  </si>
  <si>
    <r>
      <rPr>
        <sz val="7"/>
        <rFont val="Arial"/>
        <family val="2"/>
      </rPr>
      <t>6.1.3</t>
    </r>
  </si>
  <si>
    <r>
      <rPr>
        <sz val="7"/>
        <rFont val="Arial"/>
        <family val="2"/>
      </rPr>
      <t>87483</t>
    </r>
  </si>
  <si>
    <r>
      <rPr>
        <sz val="7"/>
        <rFont val="Arial"/>
        <family val="2"/>
      </rPr>
      <t>ALVENARIA DE VEDAÇÃO DE BLOCOS CERÂMICOS FURADOS NA VERTICAL DE 9X19X39CM (ESPESSURA 9CM) DE PAREDES COM ÁREA LÍQUIDA MENOR QUE 6M² COM VÃOS E ARGAMASSA DE ASSENTAMENTO COM PREPARO EM BETONEIRA. AF_06/2014</t>
    </r>
  </si>
  <si>
    <r>
      <rPr>
        <sz val="7"/>
        <rFont val="Arial"/>
        <family val="2"/>
      </rPr>
      <t>6.1.4</t>
    </r>
  </si>
  <si>
    <r>
      <rPr>
        <sz val="7"/>
        <rFont val="Arial"/>
        <family val="2"/>
      </rPr>
      <t>87489</t>
    </r>
  </si>
  <si>
    <r>
      <rPr>
        <sz val="7"/>
        <rFont val="Arial"/>
        <family val="2"/>
      </rPr>
      <t>ALVENARIA DE VEDAÇÃO DE BLOCOS CERÂMICOS FURADOS NA VERTICAL DE 9X19X39CM (ESPESSURA 9CM) DE PAREDES COM ÁREA LÍQUIDA MAIOR OU IGUAL A 6M² COM VÃOS E ARGAMASSA DE ASSENTAMENTO COM PREPARO EM BETONEIRA. AF_06/2014</t>
    </r>
  </si>
  <si>
    <r>
      <rPr>
        <b/>
        <sz val="7"/>
        <rFont val="Arial"/>
        <family val="2"/>
      </rPr>
      <t>6.2</t>
    </r>
  </si>
  <si>
    <r>
      <rPr>
        <b/>
        <sz val="7"/>
        <rFont val="Arial"/>
        <family val="2"/>
      </rPr>
      <t>DIVISÓRIAS</t>
    </r>
  </si>
  <si>
    <r>
      <rPr>
        <sz val="7"/>
        <rFont val="Arial"/>
        <family val="2"/>
      </rPr>
      <t>6.2.1</t>
    </r>
  </si>
  <si>
    <r>
      <rPr>
        <sz val="7"/>
        <rFont val="Arial"/>
        <family val="2"/>
      </rPr>
      <t>96358</t>
    </r>
  </si>
  <si>
    <r>
      <rPr>
        <sz val="7"/>
        <rFont val="Arial"/>
        <family val="2"/>
      </rPr>
      <t>PAREDE COM PLACAS DE GESSO ACARTONADO (DRYWALL), PARA USO INTERNO, COM DUAS FACES SIMPLES E ESTRUTURA METÁLICA COM GUIAS SIMPLES, SEM VÃOS. AF_06/2017_P</t>
    </r>
  </si>
  <si>
    <r>
      <rPr>
        <sz val="7"/>
        <rFont val="Arial"/>
        <family val="2"/>
      </rPr>
      <t>6.2.2</t>
    </r>
  </si>
  <si>
    <r>
      <rPr>
        <sz val="7"/>
        <rFont val="Arial"/>
        <family val="2"/>
      </rPr>
      <t>96359</t>
    </r>
  </si>
  <si>
    <r>
      <rPr>
        <sz val="7"/>
        <rFont val="Arial"/>
        <family val="2"/>
      </rPr>
      <t>PAREDE COM PLACAS DE GESSO ACARTONADO (DRYWALL), PARA USO INTERNO, COM DUAS FACES SIMPLES E ESTRUTURA METÁLICA COM GUIAS SIMPLES, COM VÃOS AF_06/2017_P</t>
    </r>
  </si>
  <si>
    <r>
      <rPr>
        <sz val="7"/>
        <rFont val="Arial"/>
        <family val="2"/>
      </rPr>
      <t>6.2.3</t>
    </r>
  </si>
  <si>
    <r>
      <rPr>
        <sz val="7"/>
        <rFont val="Arial"/>
        <family val="2"/>
      </rPr>
      <t>79627</t>
    </r>
  </si>
  <si>
    <r>
      <rPr>
        <sz val="7"/>
        <rFont val="Arial"/>
        <family val="2"/>
      </rPr>
      <t>DIVISORIA EM GRANITO BRANCO POLIDO, ESP = 3CM, ASSENTADO COM ARGAMASSA TRACO 1:4, ARREMATE EM CIMENTO BRANCO, EXCLUSIVE FERRAGENS</t>
    </r>
  </si>
  <si>
    <r>
      <rPr>
        <sz val="7"/>
        <rFont val="Arial"/>
        <family val="2"/>
      </rPr>
      <t>6.2.4</t>
    </r>
  </si>
  <si>
    <r>
      <rPr>
        <sz val="7"/>
        <rFont val="Arial"/>
        <family val="2"/>
      </rPr>
      <t>96372</t>
    </r>
  </si>
  <si>
    <r>
      <rPr>
        <sz val="7"/>
        <rFont val="Arial"/>
        <family val="2"/>
      </rPr>
      <t>INSTALAÇÃO DE ISOLAMENTO COM LÃ DE ROCHA EM PAREDES DRYWALL. AF_06/2017</t>
    </r>
  </si>
  <si>
    <r>
      <rPr>
        <b/>
        <sz val="7"/>
        <rFont val="Arial"/>
        <family val="2"/>
      </rPr>
      <t>6.3</t>
    </r>
  </si>
  <si>
    <r>
      <rPr>
        <b/>
        <sz val="7"/>
        <rFont val="Arial"/>
        <family val="2"/>
      </rPr>
      <t>VERGAS E CHAPIM</t>
    </r>
  </si>
  <si>
    <r>
      <rPr>
        <sz val="7"/>
        <rFont val="Arial"/>
        <family val="2"/>
      </rPr>
      <t>6.3.1</t>
    </r>
  </si>
  <si>
    <r>
      <rPr>
        <sz val="7"/>
        <rFont val="Arial"/>
        <family val="2"/>
      </rPr>
      <t>93182</t>
    </r>
  </si>
  <si>
    <r>
      <rPr>
        <sz val="7"/>
        <rFont val="Arial"/>
        <family val="2"/>
      </rPr>
      <t>VERGA PRÉ-MOLDADA PARA JANELAS COM ATÉ 1,5 M DE VÃO. AF_03/2016</t>
    </r>
  </si>
  <si>
    <r>
      <rPr>
        <sz val="7"/>
        <rFont val="Arial"/>
        <family val="2"/>
      </rPr>
      <t>6.3.2</t>
    </r>
  </si>
  <si>
    <r>
      <rPr>
        <sz val="7"/>
        <rFont val="Arial"/>
        <family val="2"/>
      </rPr>
      <t>93183</t>
    </r>
  </si>
  <si>
    <r>
      <rPr>
        <sz val="7"/>
        <rFont val="Arial"/>
        <family val="2"/>
      </rPr>
      <t>VERGA PRÉ-MOLDADA PARA JANELAS COM MAIS DE 1,5 M DE VÃO. AF_03/2016</t>
    </r>
  </si>
  <si>
    <r>
      <rPr>
        <sz val="7"/>
        <rFont val="Arial"/>
        <family val="2"/>
      </rPr>
      <t>6.3.3</t>
    </r>
  </si>
  <si>
    <r>
      <rPr>
        <sz val="7"/>
        <rFont val="Arial"/>
        <family val="2"/>
      </rPr>
      <t>93184</t>
    </r>
  </si>
  <si>
    <r>
      <rPr>
        <sz val="7"/>
        <rFont val="Arial"/>
        <family val="2"/>
      </rPr>
      <t>VERGA PRÉ-MOLDADA PARA PORTAS COM ATÉ 1,5 M DE VÃO. AF_03/2016</t>
    </r>
  </si>
  <si>
    <r>
      <rPr>
        <sz val="7"/>
        <rFont val="Arial"/>
        <family val="2"/>
      </rPr>
      <t>6.3.4</t>
    </r>
  </si>
  <si>
    <r>
      <rPr>
        <sz val="7"/>
        <rFont val="Arial"/>
        <family val="2"/>
      </rPr>
      <t>93185</t>
    </r>
  </si>
  <si>
    <r>
      <rPr>
        <sz val="7"/>
        <rFont val="Arial"/>
        <family val="2"/>
      </rPr>
      <t>VERGA PRÉ-MOLDADA PARA PORTAS COM MAIS DE 1,5 M DE VÃO. AF_03/2016</t>
    </r>
  </si>
  <si>
    <r>
      <rPr>
        <sz val="7"/>
        <rFont val="Arial"/>
        <family val="2"/>
      </rPr>
      <t>6.3.5</t>
    </r>
  </si>
  <si>
    <r>
      <rPr>
        <sz val="7"/>
        <rFont val="Arial"/>
        <family val="2"/>
      </rPr>
      <t>93195</t>
    </r>
  </si>
  <si>
    <r>
      <rPr>
        <sz val="7"/>
        <rFont val="Arial"/>
        <family val="2"/>
      </rPr>
      <t>CONTRAVERGA PRÉ-MOLDADA PARA VÃOS DE MAIS DE 1,5 M DE COMPRIMENTO. AF_03/2016</t>
    </r>
  </si>
  <si>
    <r>
      <rPr>
        <sz val="7"/>
        <rFont val="Arial"/>
        <family val="2"/>
      </rPr>
      <t>6.3.6</t>
    </r>
  </si>
  <si>
    <r>
      <rPr>
        <sz val="7"/>
        <rFont val="Arial"/>
        <family val="2"/>
      </rPr>
      <t>93194</t>
    </r>
  </si>
  <si>
    <r>
      <rPr>
        <sz val="7"/>
        <rFont val="Arial"/>
        <family val="2"/>
      </rPr>
      <t>CONTRAVERGA PRÉ-MOLDADA PARA VÃOS DE ATÉ 1,5 M DE COMPRIMENTO. AF_03/2016</t>
    </r>
  </si>
  <si>
    <r>
      <rPr>
        <sz val="7"/>
        <rFont val="Arial"/>
        <family val="2"/>
      </rPr>
      <t>6.3.7</t>
    </r>
  </si>
  <si>
    <r>
      <rPr>
        <sz val="7"/>
        <rFont val="Arial"/>
        <family val="2"/>
      </rPr>
      <t>93202</t>
    </r>
  </si>
  <si>
    <r>
      <rPr>
        <sz val="7"/>
        <rFont val="Arial"/>
        <family val="2"/>
      </rPr>
      <t>FIXAÇÃO (ENCUNHAMENTO) DE ALVENARIA DE VEDAÇÃO COM TIJOLO MACIÇO. AF_03/2016</t>
    </r>
  </si>
  <si>
    <r>
      <rPr>
        <b/>
        <sz val="7"/>
        <rFont val="Arial"/>
        <family val="2"/>
      </rPr>
      <t>7</t>
    </r>
  </si>
  <si>
    <r>
      <rPr>
        <b/>
        <sz val="7"/>
        <rFont val="Arial"/>
        <family val="2"/>
      </rPr>
      <t>PISO</t>
    </r>
  </si>
  <si>
    <r>
      <rPr>
        <b/>
        <sz val="7"/>
        <rFont val="Arial"/>
        <family val="2"/>
      </rPr>
      <t>7.1</t>
    </r>
  </si>
  <si>
    <r>
      <rPr>
        <b/>
        <sz val="7"/>
        <rFont val="Arial"/>
        <family val="2"/>
      </rPr>
      <t>PISOS INTERNOS</t>
    </r>
  </si>
  <si>
    <r>
      <rPr>
        <sz val="7"/>
        <rFont val="Arial"/>
        <family val="2"/>
      </rPr>
      <t>7.1.1</t>
    </r>
  </si>
  <si>
    <r>
      <rPr>
        <sz val="7"/>
        <rFont val="Arial"/>
        <family val="2"/>
      </rPr>
      <t>87261</t>
    </r>
  </si>
  <si>
    <r>
      <rPr>
        <sz val="7"/>
        <rFont val="Arial"/>
        <family val="2"/>
      </rPr>
      <t>REVESTIMENTO CERÂMICO PARA PISO COM PLACAS TIPO PORCELANATO DE DIMENSÕES 60X60 CM APLICADA EM AMBIENTES DE ÁREA MENOR QUE 5 M². AF_06/2014</t>
    </r>
  </si>
  <si>
    <r>
      <rPr>
        <sz val="7"/>
        <rFont val="Arial"/>
        <family val="2"/>
      </rPr>
      <t>7.1.2</t>
    </r>
  </si>
  <si>
    <r>
      <rPr>
        <sz val="7"/>
        <rFont val="Arial"/>
        <family val="2"/>
      </rPr>
      <t>87262</t>
    </r>
  </si>
  <si>
    <r>
      <rPr>
        <sz val="7"/>
        <rFont val="Arial"/>
        <family val="2"/>
      </rPr>
      <t>REVESTIMENTO CERÂMICO PARA PISO COM PLACAS TIPO PORCELANATO DE DIMENSÕES 60X60 CM APLICADA EM AMBIENTES DE ÁREA ENTRE 5 M² E 10 M². AF_06/2014</t>
    </r>
  </si>
  <si>
    <r>
      <rPr>
        <sz val="7"/>
        <rFont val="Arial"/>
        <family val="2"/>
      </rPr>
      <t>7.1.3</t>
    </r>
  </si>
  <si>
    <r>
      <rPr>
        <sz val="7"/>
        <rFont val="Arial"/>
        <family val="2"/>
      </rPr>
      <t>87263</t>
    </r>
  </si>
  <si>
    <r>
      <rPr>
        <sz val="7"/>
        <rFont val="Arial"/>
        <family val="2"/>
      </rPr>
      <t>REVESTIMENTO CERÂMICO PARA PISO COM PLACAS TIPO PORCELANATO DE DIMENSÕES 60X60 CM APLICADA EM AMBIENTES DE ÁREA MAIOR QUE 10 M². AF_06/2014</t>
    </r>
  </si>
  <si>
    <r>
      <rPr>
        <sz val="7"/>
        <rFont val="Arial"/>
        <family val="2"/>
      </rPr>
      <t>7.1.4</t>
    </r>
  </si>
  <si>
    <r>
      <rPr>
        <sz val="7"/>
        <rFont val="Arial"/>
        <family val="2"/>
      </rPr>
      <t>00038182</t>
    </r>
  </si>
  <si>
    <r>
      <rPr>
        <sz val="7"/>
        <rFont val="Arial"/>
        <family val="2"/>
      </rPr>
      <t>PISO TATIL DE ALERTA OU DIRECIONAL DE BORRACHA, PRETO, 25 X 25 CM, E = 5 MM, PARA COLA</t>
    </r>
  </si>
  <si>
    <r>
      <rPr>
        <sz val="7"/>
        <rFont val="Arial"/>
        <family val="2"/>
      </rPr>
      <t>7.1.5</t>
    </r>
  </si>
  <si>
    <r>
      <rPr>
        <sz val="7"/>
        <rFont val="Arial"/>
        <family val="2"/>
      </rPr>
      <t>S09396</t>
    </r>
  </si>
  <si>
    <r>
      <rPr>
        <sz val="7"/>
        <rFont val="Arial"/>
        <family val="2"/>
      </rPr>
      <t>Piso laminado de madeira, régua: 09x190x1200mm, uso comercial, trafego intenso, Pátina Bege, marca Durafloor Premium ou similar, inclusive instalação</t>
    </r>
  </si>
  <si>
    <r>
      <rPr>
        <sz val="7"/>
        <rFont val="Arial"/>
        <family val="2"/>
      </rPr>
      <t>m2</t>
    </r>
  </si>
  <si>
    <r>
      <rPr>
        <sz val="7"/>
        <rFont val="Arial"/>
        <family val="2"/>
      </rPr>
      <t>7.1.6</t>
    </r>
  </si>
  <si>
    <r>
      <rPr>
        <sz val="7"/>
        <rFont val="Arial"/>
        <family val="2"/>
      </rPr>
      <t>S09395</t>
    </r>
  </si>
  <si>
    <r>
      <rPr>
        <sz val="7"/>
        <rFont val="Arial"/>
        <family val="2"/>
      </rPr>
      <t>Fornecimento e instalação de rodape p/piso laminado tipo Durafloor, Pátina Bege, dim.18x80x2100mm, ou similar</t>
    </r>
  </si>
  <si>
    <r>
      <rPr>
        <sz val="7"/>
        <rFont val="Arial"/>
        <family val="2"/>
      </rPr>
      <t>m</t>
    </r>
  </si>
  <si>
    <r>
      <rPr>
        <b/>
        <sz val="7"/>
        <rFont val="Arial"/>
        <family val="2"/>
      </rPr>
      <t>7.2</t>
    </r>
  </si>
  <si>
    <r>
      <rPr>
        <b/>
        <sz val="7"/>
        <rFont val="Arial"/>
        <family val="2"/>
      </rPr>
      <t>PISOS EXTERNOS</t>
    </r>
  </si>
  <si>
    <r>
      <rPr>
        <sz val="7"/>
        <rFont val="Arial"/>
        <family val="2"/>
      </rPr>
      <t>7.2.1</t>
    </r>
  </si>
  <si>
    <r>
      <rPr>
        <sz val="7"/>
        <rFont val="Arial"/>
        <family val="2"/>
      </rPr>
      <t>84191</t>
    </r>
  </si>
  <si>
    <r>
      <rPr>
        <sz val="7"/>
        <rFont val="Arial"/>
        <family val="2"/>
      </rPr>
      <t>PISO EM GRANILITE, MARMORITE OU GRANITINA ESPESSURA 8 MM, INCLUSO JUNTAS DE DILATACAO PLASTICAS</t>
    </r>
  </si>
  <si>
    <r>
      <rPr>
        <sz val="7"/>
        <rFont val="Arial"/>
        <family val="2"/>
      </rPr>
      <t>7.2.2</t>
    </r>
  </si>
  <si>
    <r>
      <rPr>
        <sz val="7"/>
        <rFont val="Arial"/>
        <family val="2"/>
      </rPr>
      <t>00036178</t>
    </r>
  </si>
  <si>
    <r>
      <rPr>
        <sz val="7"/>
        <rFont val="Arial"/>
        <family val="2"/>
      </rPr>
      <t>PISO PODOTATIL DE CONCRETO - DIRECIONAL E ALERTA, *40 X 40 X 2,5* CM</t>
    </r>
  </si>
  <si>
    <r>
      <rPr>
        <sz val="7"/>
        <rFont val="Arial"/>
        <family val="2"/>
      </rPr>
      <t>7.2.3</t>
    </r>
  </si>
  <si>
    <r>
      <rPr>
        <sz val="7"/>
        <rFont val="Arial"/>
        <family val="2"/>
      </rPr>
      <t>C4624</t>
    </r>
  </si>
  <si>
    <r>
      <rPr>
        <sz val="7"/>
        <rFont val="Arial"/>
        <family val="2"/>
      </rPr>
      <t>PISO PODOTÁTIL EXTERNO EM PMC ESP. 3CM, ASSENTADO COM ARGAMASSA (FORNECIMENTO E ASSENTAMENTO)</t>
    </r>
  </si>
  <si>
    <r>
      <rPr>
        <sz val="7"/>
        <rFont val="Arial"/>
        <family val="2"/>
      </rPr>
      <t>7.2.4</t>
    </r>
  </si>
  <si>
    <r>
      <rPr>
        <sz val="7"/>
        <rFont val="Arial"/>
        <family val="2"/>
      </rPr>
      <t>84665</t>
    </r>
  </si>
  <si>
    <r>
      <rPr>
        <sz val="7"/>
        <rFont val="Arial"/>
        <family val="2"/>
      </rPr>
      <t>PINTURA ACRILICA PARA SINALIZAÇÃO HORIZONTAL EM PISO CIMENTADO</t>
    </r>
  </si>
  <si>
    <r>
      <rPr>
        <b/>
        <sz val="7"/>
        <rFont val="Arial"/>
        <family val="2"/>
      </rPr>
      <t>7.3</t>
    </r>
  </si>
  <si>
    <r>
      <rPr>
        <b/>
        <sz val="7"/>
        <rFont val="Arial"/>
        <family val="2"/>
      </rPr>
      <t>SERVIÇOS COMPLEMENTARES</t>
    </r>
  </si>
  <si>
    <r>
      <rPr>
        <sz val="7"/>
        <rFont val="Arial"/>
        <family val="2"/>
      </rPr>
      <t>7.3.1</t>
    </r>
  </si>
  <si>
    <r>
      <rPr>
        <sz val="7"/>
        <rFont val="Arial"/>
        <family val="2"/>
      </rPr>
      <t>87745</t>
    </r>
  </si>
  <si>
    <r>
      <rPr>
        <sz val="7"/>
        <rFont val="Arial"/>
        <family val="2"/>
      </rPr>
      <t>CONTRAPISO EM ARGAMASSA TRAÇO 1:4 (CIMENTO E AREIA), PREPARO MECÂNICO COM BETONEIRA 400 L, APLICADO EM ÁREAS MOLHADAS SOBRE LAJE, ADERIDO, ESPESSURA 3CM. AF_06/2014</t>
    </r>
  </si>
  <si>
    <r>
      <rPr>
        <sz val="7"/>
        <rFont val="Arial"/>
        <family val="2"/>
      </rPr>
      <t>7.3.2</t>
    </r>
  </si>
  <si>
    <r>
      <rPr>
        <sz val="7"/>
        <rFont val="Arial"/>
        <family val="2"/>
      </rPr>
      <t>98689</t>
    </r>
  </si>
  <si>
    <r>
      <rPr>
        <sz val="7"/>
        <rFont val="Arial"/>
        <family val="2"/>
      </rPr>
      <t>SOLEIRA EM GRANITO, LARGURA 15 CM, ESPESSURA 2,0 CM. AF_06/2018</t>
    </r>
  </si>
  <si>
    <r>
      <rPr>
        <sz val="7"/>
        <rFont val="Arial"/>
        <family val="2"/>
      </rPr>
      <t>7.3.3</t>
    </r>
  </si>
  <si>
    <r>
      <rPr>
        <sz val="7"/>
        <rFont val="Arial"/>
        <family val="2"/>
      </rPr>
      <t>C4001</t>
    </r>
  </si>
  <si>
    <r>
      <rPr>
        <sz val="7"/>
        <rFont val="Arial"/>
        <family val="2"/>
      </rPr>
      <t>RODAPÉ DE GRANITO H=10 cm</t>
    </r>
  </si>
  <si>
    <r>
      <rPr>
        <b/>
        <sz val="7"/>
        <rFont val="Arial"/>
        <family val="2"/>
      </rPr>
      <t>8</t>
    </r>
  </si>
  <si>
    <r>
      <rPr>
        <b/>
        <sz val="7"/>
        <rFont val="Arial"/>
        <family val="2"/>
      </rPr>
      <t>REVESTIMENTOS</t>
    </r>
  </si>
  <si>
    <r>
      <rPr>
        <b/>
        <sz val="7"/>
        <rFont val="Arial"/>
        <family val="2"/>
      </rPr>
      <t>8.1</t>
    </r>
  </si>
  <si>
    <r>
      <rPr>
        <b/>
        <sz val="7"/>
        <rFont val="Arial"/>
        <family val="2"/>
      </rPr>
      <t>ARGAMASSAS PARA PAREDES INTERNAS</t>
    </r>
  </si>
  <si>
    <r>
      <rPr>
        <sz val="7"/>
        <rFont val="Arial"/>
        <family val="2"/>
      </rPr>
      <t>8.1.1</t>
    </r>
  </si>
  <si>
    <r>
      <rPr>
        <sz val="7"/>
        <rFont val="Arial"/>
        <family val="2"/>
      </rPr>
      <t>87879</t>
    </r>
  </si>
  <si>
    <r>
      <rPr>
        <sz val="7"/>
        <rFont val="Arial"/>
        <family val="2"/>
      </rPr>
      <t>CHAPISCO APLICADO EM ALVENARIAS E ESTRUTURAS DE CONCRETO INTERNAS, COM COLHER DE PEDREIRO. ARGAMASSA TRAÇO 1:3 COM PREPARO EM BETONEIRA 400L. AF_06/2014</t>
    </r>
  </si>
  <si>
    <r>
      <rPr>
        <sz val="7"/>
        <rFont val="Arial"/>
        <family val="2"/>
      </rPr>
      <t>8.1.2</t>
    </r>
  </si>
  <si>
    <r>
      <rPr>
        <sz val="7"/>
        <rFont val="Arial"/>
        <family val="2"/>
      </rPr>
      <t>87535</t>
    </r>
  </si>
  <si>
    <r>
      <rPr>
        <sz val="7"/>
        <rFont val="Arial"/>
        <family val="2"/>
      </rPr>
      <t>EMBOÇO, PARA RECEBIMENTO DE CERÂMICA, EM ARGAMASSA TRAÇO 1:2:8, PREPARO MECÂNICO COM BETONEIRA 400L, APLICADO MANUALMENTE EM FACES INTERNAS DE PAREDES, PARA AMBIENTE COM ÁREA MAIOR QUE 10M2, ESPESSURA DE 20MM, COM EXECUÇÃO DE TALISCAS. AF_06/2014</t>
    </r>
  </si>
  <si>
    <r>
      <rPr>
        <sz val="7"/>
        <rFont val="Arial"/>
        <family val="2"/>
      </rPr>
      <t>8.1.3</t>
    </r>
  </si>
  <si>
    <r>
      <rPr>
        <sz val="7"/>
        <rFont val="Arial"/>
        <family val="2"/>
      </rPr>
      <t>87547</t>
    </r>
  </si>
  <si>
    <r>
      <rPr>
        <sz val="7"/>
        <rFont val="Arial"/>
        <family val="2"/>
      </rPr>
      <t>MASSA ÚNICA, PARA RECEBIMENTO DE PINTURA, EM ARGAMASSA TRAÇO 1:2:8, PREPARO MECÂNICO COM BETONEIRA 400L, APLICADA MANUALMENTE EM FACES INTERNAS DE PAREDES, ESPESSURA DE 10MM, COM EXECUÇÃO DE TALISCAS. AF_06/2014</t>
    </r>
  </si>
  <si>
    <r>
      <rPr>
        <sz val="7"/>
        <rFont val="Arial"/>
        <family val="2"/>
      </rPr>
      <t>8.1.4</t>
    </r>
  </si>
  <si>
    <r>
      <rPr>
        <sz val="7"/>
        <rFont val="Arial"/>
        <family val="2"/>
      </rPr>
      <t>C1123</t>
    </r>
  </si>
  <si>
    <r>
      <rPr>
        <sz val="7"/>
        <rFont val="Arial"/>
        <family val="2"/>
      </rPr>
      <t>REJUNTAMENTO C/ ARG. PRÉ-FABRICADA, JUNTA ATÉ 2mm EM CERÂMICA, ACIMA DE 30x30 cm (900 cm²) E PORCELANATOS (PAREDE/PISO)</t>
    </r>
  </si>
  <si>
    <r>
      <rPr>
        <b/>
        <sz val="7"/>
        <rFont val="Arial"/>
        <family val="2"/>
      </rPr>
      <t>8.2</t>
    </r>
  </si>
  <si>
    <r>
      <rPr>
        <b/>
        <sz val="7"/>
        <rFont val="Arial"/>
        <family val="2"/>
      </rPr>
      <t>ARGAMASSAS PARA PAREDES EXTERNAS</t>
    </r>
  </si>
  <si>
    <r>
      <rPr>
        <sz val="7"/>
        <rFont val="Arial"/>
        <family val="2"/>
      </rPr>
      <t>8.2.1</t>
    </r>
  </si>
  <si>
    <r>
      <rPr>
        <sz val="7"/>
        <rFont val="Arial"/>
        <family val="2"/>
      </rPr>
      <t>8.2.2</t>
    </r>
  </si>
  <si>
    <r>
      <rPr>
        <sz val="7"/>
        <rFont val="Arial"/>
        <family val="2"/>
      </rPr>
      <t>8.2.3</t>
    </r>
  </si>
  <si>
    <r>
      <rPr>
        <sz val="7"/>
        <rFont val="Arial"/>
        <family val="2"/>
      </rPr>
      <t>74133/001</t>
    </r>
  </si>
  <si>
    <r>
      <rPr>
        <sz val="7"/>
        <rFont val="Arial"/>
        <family val="2"/>
      </rPr>
      <t>EMASSAMENTO COM MASSA A OLEO, UMA DEMAO</t>
    </r>
  </si>
  <si>
    <r>
      <rPr>
        <sz val="7"/>
        <rFont val="Arial"/>
        <family val="2"/>
      </rPr>
      <t>8.2.4</t>
    </r>
  </si>
  <si>
    <r>
      <rPr>
        <sz val="7"/>
        <rFont val="Arial"/>
        <family val="2"/>
      </rPr>
      <t>88485</t>
    </r>
  </si>
  <si>
    <r>
      <rPr>
        <sz val="7"/>
        <rFont val="Arial"/>
        <family val="2"/>
      </rPr>
      <t>APLICAÇÃO DE FUNDO SELADOR ACRÍLICO EM PAREDES, UMA DEMÃO. AF_06/2014</t>
    </r>
  </si>
  <si>
    <r>
      <rPr>
        <b/>
        <sz val="7"/>
        <rFont val="Arial"/>
        <family val="2"/>
      </rPr>
      <t>8.3</t>
    </r>
  </si>
  <si>
    <r>
      <rPr>
        <b/>
        <sz val="7"/>
        <rFont val="Arial"/>
        <family val="2"/>
      </rPr>
      <t>ACABAMENTOS DE PAREDES INTERNAS</t>
    </r>
  </si>
  <si>
    <r>
      <rPr>
        <sz val="7"/>
        <rFont val="Arial"/>
        <family val="2"/>
      </rPr>
      <t>8.3.1</t>
    </r>
  </si>
  <si>
    <r>
      <rPr>
        <sz val="7"/>
        <rFont val="Arial"/>
        <family val="2"/>
      </rPr>
      <t xml:space="preserve">PORCELANATO ACETINADO 33,5X60CM, REF.: FORMA SLIM BR - COR BRANCO, DA ELIANE - COM APLICAÇÃO DE REJUNTE CINZA CLARO OU EQUIVALENTE TÉCNICO </t>
    </r>
  </si>
  <si>
    <r>
      <rPr>
        <b/>
        <sz val="7"/>
        <rFont val="Arial"/>
        <family val="2"/>
      </rPr>
      <t>8.4</t>
    </r>
  </si>
  <si>
    <r>
      <rPr>
        <b/>
        <sz val="7"/>
        <rFont val="Arial"/>
        <family val="2"/>
      </rPr>
      <t>ACABAMENTOS DE PAREDES EXTERNAS</t>
    </r>
  </si>
  <si>
    <r>
      <rPr>
        <sz val="7"/>
        <rFont val="Arial"/>
        <family val="2"/>
      </rPr>
      <t>8.4.1</t>
    </r>
  </si>
  <si>
    <r>
      <rPr>
        <sz val="7"/>
        <rFont val="Arial"/>
        <family val="2"/>
      </rPr>
      <t>JCA-BRISE-001</t>
    </r>
  </si>
  <si>
    <r>
      <rPr>
        <sz val="7"/>
        <rFont val="Arial"/>
        <family val="2"/>
      </rPr>
      <t xml:space="preserve">FORNECIMENTO E INSTALAÇÃO BRISE COMPOSTO POR LÂMINAS LINEARES DE SECÇÃO RETANGULAR, COM ALTURA DE 30MM, ESPAÇAMENTO DE 30MM, PINTADAS NA COR INDICADA EM PROJETO, FIXADAS EM PORTA PAINEIS POR PRESSÃO PINTADOS NA COR PRETO SM 9040. (EIXO A EIXO DE 60MM) REF. BRISE SM B30, EM ALUMÍNIO, PERFURADO T3 OU EQUIVALENTE TÉCNICO </t>
    </r>
  </si>
  <si>
    <r>
      <rPr>
        <sz val="7"/>
        <rFont val="Arial"/>
        <family val="2"/>
      </rPr>
      <t>8.4.2</t>
    </r>
  </si>
  <si>
    <r>
      <rPr>
        <sz val="7"/>
        <rFont val="Arial"/>
        <family val="2"/>
      </rPr>
      <t>00020193</t>
    </r>
  </si>
  <si>
    <r>
      <rPr>
        <sz val="7"/>
        <rFont val="Arial"/>
        <family val="2"/>
      </rPr>
      <t>LOCACAO DE ANDAIME METALICO TIPO FACHADEIRO, LARGURA DE 1,20 M, ALTURA POR PECA DE 2,0 M, INCLUINDO SAPATAS E ITENS NECESSARIOS A INSTALACAO</t>
    </r>
  </si>
  <si>
    <r>
      <rPr>
        <sz val="7"/>
        <rFont val="Arial"/>
        <family val="2"/>
      </rPr>
      <t>M2XMES</t>
    </r>
  </si>
  <si>
    <r>
      <rPr>
        <sz val="7"/>
        <rFont val="Arial"/>
        <family val="2"/>
      </rPr>
      <t>8.4.3</t>
    </r>
  </si>
  <si>
    <r>
      <rPr>
        <sz val="7"/>
        <rFont val="Arial"/>
        <family val="2"/>
      </rPr>
      <t>97063</t>
    </r>
  </si>
  <si>
    <r>
      <rPr>
        <sz val="7"/>
        <rFont val="Arial"/>
        <family val="2"/>
      </rPr>
      <t>MONTAGEM E DESMONTAGEM DE ANDAIME MODULAR FACHADEIRO, COM PISO METÁLICO, PARA EDIFICAÇÕES COM MÚLTIPLOS PAVIMENTOS (EXCLUSIVE ANDAIME E LIMPEZA). AF_11/2017</t>
    </r>
  </si>
  <si>
    <r>
      <rPr>
        <sz val="7"/>
        <rFont val="Arial"/>
        <family val="2"/>
      </rPr>
      <t>8.4.4</t>
    </r>
  </si>
  <si>
    <r>
      <rPr>
        <sz val="7"/>
        <rFont val="Arial"/>
        <family val="2"/>
      </rPr>
      <t>97062</t>
    </r>
  </si>
  <si>
    <r>
      <rPr>
        <sz val="7"/>
        <rFont val="Arial"/>
        <family val="2"/>
      </rPr>
      <t>COLOCAÇÃO DE TELA EM ANDAIME FACHADEIRO. AF_11/2017</t>
    </r>
  </si>
  <si>
    <r>
      <rPr>
        <sz val="7"/>
        <rFont val="Arial"/>
        <family val="2"/>
      </rPr>
      <t>8.4.5</t>
    </r>
  </si>
  <si>
    <r>
      <rPr>
        <sz val="7"/>
        <rFont val="Arial"/>
        <family val="2"/>
      </rPr>
      <t>79466</t>
    </r>
  </si>
  <si>
    <r>
      <rPr>
        <sz val="7"/>
        <rFont val="Arial"/>
        <family val="2"/>
      </rPr>
      <t>PINTURA COM VERNIZ POLIURETANO, 2 DEMAOS</t>
    </r>
  </si>
  <si>
    <r>
      <rPr>
        <sz val="7"/>
        <rFont val="Arial"/>
        <family val="2"/>
      </rPr>
      <t>8.4.6</t>
    </r>
  </si>
  <si>
    <r>
      <rPr>
        <sz val="7"/>
        <rFont val="Arial"/>
        <family val="2"/>
      </rPr>
      <t>JCA-PINT-001</t>
    </r>
  </si>
  <si>
    <r>
      <rPr>
        <sz val="7"/>
        <rFont val="Arial"/>
        <family val="2"/>
      </rPr>
      <t>LIXAMENTO MANUAL EM PAREDES</t>
    </r>
  </si>
  <si>
    <r>
      <rPr>
        <sz val="7"/>
        <rFont val="Arial"/>
        <family val="2"/>
      </rPr>
      <t>8.4.7</t>
    </r>
  </si>
  <si>
    <r>
      <rPr>
        <sz val="7"/>
        <rFont val="Arial"/>
        <family val="2"/>
      </rPr>
      <t>S08040</t>
    </r>
  </si>
  <si>
    <r>
      <rPr>
        <sz val="7"/>
        <rFont val="Arial"/>
        <family val="2"/>
      </rPr>
      <t>Remoção de pintura a base esmalte, utilizando removedor de tinta Coral ou similar</t>
    </r>
  </si>
  <si>
    <r>
      <rPr>
        <b/>
        <sz val="7"/>
        <rFont val="Arial"/>
        <family val="2"/>
      </rPr>
      <t>9</t>
    </r>
  </si>
  <si>
    <r>
      <rPr>
        <b/>
        <sz val="7"/>
        <rFont val="Arial"/>
        <family val="2"/>
      </rPr>
      <t>PINTURA</t>
    </r>
  </si>
  <si>
    <r>
      <rPr>
        <b/>
        <sz val="7"/>
        <rFont val="Arial"/>
        <family val="2"/>
      </rPr>
      <t>9.1</t>
    </r>
  </si>
  <si>
    <r>
      <rPr>
        <b/>
        <sz val="7"/>
        <rFont val="Arial"/>
        <family val="2"/>
      </rPr>
      <t>PAREDES E FORROS</t>
    </r>
  </si>
  <si>
    <r>
      <rPr>
        <sz val="7"/>
        <rFont val="Arial"/>
        <family val="2"/>
      </rPr>
      <t>9.1.1</t>
    </r>
  </si>
  <si>
    <r>
      <rPr>
        <sz val="7"/>
        <rFont val="Arial"/>
        <family val="2"/>
      </rPr>
      <t>88497</t>
    </r>
  </si>
  <si>
    <r>
      <rPr>
        <sz val="7"/>
        <rFont val="Arial"/>
        <family val="2"/>
      </rPr>
      <t>APLICAÇÃO E LIXAMENTO DE MASSA LÁTEX EM PAREDES, DUAS DEMÃOS. AF_06/2014</t>
    </r>
  </si>
  <si>
    <r>
      <rPr>
        <sz val="7"/>
        <rFont val="Arial"/>
        <family val="2"/>
      </rPr>
      <t>9.1.2</t>
    </r>
  </si>
  <si>
    <r>
      <rPr>
        <sz val="7"/>
        <rFont val="Arial"/>
        <family val="2"/>
      </rPr>
      <t>9.1.3</t>
    </r>
  </si>
  <si>
    <r>
      <rPr>
        <sz val="7"/>
        <rFont val="Arial"/>
        <family val="2"/>
      </rPr>
      <t>88489</t>
    </r>
  </si>
  <si>
    <r>
      <rPr>
        <sz val="7"/>
        <rFont val="Arial"/>
        <family val="2"/>
      </rPr>
      <t>APLICAÇÃO MANUAL DE PINTURA COM TINTA LÁTEX ACRÍLICA EM PAREDES, DUAS DEMÃOS. AF_06/2014</t>
    </r>
  </si>
  <si>
    <r>
      <rPr>
        <sz val="7"/>
        <rFont val="Arial"/>
        <family val="2"/>
      </rPr>
      <t>9.1.4</t>
    </r>
  </si>
  <si>
    <r>
      <rPr>
        <sz val="7"/>
        <rFont val="Arial"/>
        <family val="2"/>
      </rPr>
      <t>88488</t>
    </r>
  </si>
  <si>
    <r>
      <rPr>
        <sz val="7"/>
        <rFont val="Arial"/>
        <family val="2"/>
      </rPr>
      <t>APLICAÇÃO MANUAL DE PINTURA COM TINTA LÁTEX ACRÍLICA EM TETO, DUAS DEMÃOS. AF_06/2014</t>
    </r>
  </si>
  <si>
    <r>
      <rPr>
        <b/>
        <sz val="7"/>
        <rFont val="Arial"/>
        <family val="2"/>
      </rPr>
      <t>9.2</t>
    </r>
  </si>
  <si>
    <r>
      <rPr>
        <b/>
        <sz val="7"/>
        <rFont val="Arial"/>
        <family val="2"/>
      </rPr>
      <t>ESQUADRIAS DE MADEIRA</t>
    </r>
  </si>
  <si>
    <r>
      <rPr>
        <sz val="7"/>
        <rFont val="Arial"/>
        <family val="2"/>
      </rPr>
      <t>9.2.1</t>
    </r>
  </si>
  <si>
    <r>
      <rPr>
        <sz val="7"/>
        <rFont val="Arial"/>
        <family val="2"/>
      </rPr>
      <t>74065/002</t>
    </r>
  </si>
  <si>
    <r>
      <rPr>
        <sz val="7"/>
        <rFont val="Arial"/>
        <family val="2"/>
      </rPr>
      <t>PINTURA ESMALTE ACETINADO PARA MADEIRA, DUAS DEMAOS, SOBRE FUNDO NIVELADOR BRANCO</t>
    </r>
  </si>
  <si>
    <r>
      <rPr>
        <sz val="7"/>
        <rFont val="Arial"/>
        <family val="2"/>
      </rPr>
      <t>9.2.2</t>
    </r>
  </si>
  <si>
    <r>
      <rPr>
        <sz val="7"/>
        <rFont val="Arial"/>
        <family val="2"/>
      </rPr>
      <t>72200</t>
    </r>
  </si>
  <si>
    <r>
      <rPr>
        <sz val="7"/>
        <rFont val="Arial"/>
        <family val="2"/>
      </rPr>
      <t>REVESTIMENTO EM LAMINADO MELAMINICO TEXTURIZADO, ESPESSURA 0,8 MM, FIXADO COM COLA</t>
    </r>
  </si>
  <si>
    <r>
      <rPr>
        <b/>
        <sz val="7"/>
        <rFont val="Arial"/>
        <family val="2"/>
      </rPr>
      <t>9.3</t>
    </r>
  </si>
  <si>
    <r>
      <rPr>
        <b/>
        <sz val="7"/>
        <rFont val="Arial"/>
        <family val="2"/>
      </rPr>
      <t>SUPERFÍCIES METÁLICAS</t>
    </r>
  </si>
  <si>
    <r>
      <rPr>
        <sz val="7"/>
        <rFont val="Arial"/>
        <family val="2"/>
      </rPr>
      <t>9.3.1</t>
    </r>
  </si>
  <si>
    <r>
      <rPr>
        <sz val="7"/>
        <rFont val="Arial"/>
        <family val="2"/>
      </rPr>
      <t>74064/002</t>
    </r>
  </si>
  <si>
    <r>
      <rPr>
        <sz val="7"/>
        <rFont val="Arial"/>
        <family val="2"/>
      </rPr>
      <t>FUNDO ANTICORROSIVO A BASE DE OXIDO DE FERRO (ZARCAO), UMA DEMAO</t>
    </r>
  </si>
  <si>
    <r>
      <rPr>
        <sz val="7"/>
        <rFont val="Arial"/>
        <family val="2"/>
      </rPr>
      <t>9.3.2</t>
    </r>
  </si>
  <si>
    <r>
      <rPr>
        <sz val="7"/>
        <rFont val="Arial"/>
        <family val="2"/>
      </rPr>
      <t>73924/003</t>
    </r>
  </si>
  <si>
    <r>
      <rPr>
        <sz val="7"/>
        <rFont val="Arial"/>
        <family val="2"/>
      </rPr>
      <t>PINTURA ESMALTE FOSCO, DUAS DEMAOS, SOBRE SUPERFICIE METALICA</t>
    </r>
  </si>
  <si>
    <r>
      <rPr>
        <b/>
        <sz val="7"/>
        <rFont val="Arial"/>
        <family val="2"/>
      </rPr>
      <t>10</t>
    </r>
  </si>
  <si>
    <r>
      <rPr>
        <b/>
        <sz val="7"/>
        <rFont val="Arial"/>
        <family val="2"/>
      </rPr>
      <t>ESQUADRIAS</t>
    </r>
  </si>
  <si>
    <r>
      <rPr>
        <b/>
        <sz val="7"/>
        <rFont val="Arial"/>
        <family val="2"/>
      </rPr>
      <t>10.1</t>
    </r>
  </si>
  <si>
    <r>
      <rPr>
        <sz val="7"/>
        <rFont val="Arial"/>
        <family val="2"/>
      </rPr>
      <t>10.1.1</t>
    </r>
  </si>
  <si>
    <r>
      <rPr>
        <sz val="7"/>
        <rFont val="Arial"/>
        <family val="2"/>
      </rPr>
      <t>110214</t>
    </r>
  </si>
  <si>
    <r>
      <rPr>
        <sz val="7"/>
        <rFont val="Arial"/>
        <family val="2"/>
      </rPr>
      <t>PORTA DE MADEIRA 1 FL.0,60x1,80m-REV.LAMINADO P/W.C.</t>
    </r>
  </si>
  <si>
    <r>
      <rPr>
        <sz val="7"/>
        <rFont val="Arial"/>
        <family val="2"/>
      </rPr>
      <t>10.1.2</t>
    </r>
  </si>
  <si>
    <r>
      <rPr>
        <sz val="7"/>
        <rFont val="Arial"/>
        <family val="2"/>
      </rPr>
      <t>91312</t>
    </r>
  </si>
  <si>
    <r>
      <rPr>
        <sz val="7"/>
        <rFont val="Arial"/>
        <family val="2"/>
      </rPr>
      <t>KIT DE PORTA DE MADEIRA PARA PINTURA, SEMI-OCA (LEVE OU MÉDIA), PADRÃO POPULAR, 60X210CM, ESPESSURA DE 3,5CM, ITENS INCLUSOS: DOBRADIÇAS, MONTAGEM E INSTALAÇÃO DO BATENTE, FECHADURA COM EXECUÇÃO DO FURO - FORNECIMENTO E INSTALAÇÃO. AF_08/2015</t>
    </r>
  </si>
  <si>
    <r>
      <rPr>
        <sz val="7"/>
        <rFont val="Arial"/>
        <family val="2"/>
      </rPr>
      <t>10.1.3</t>
    </r>
  </si>
  <si>
    <r>
      <rPr>
        <sz val="7"/>
        <rFont val="Arial"/>
        <family val="2"/>
      </rPr>
      <t>90842</t>
    </r>
  </si>
  <si>
    <r>
      <rPr>
        <sz val="7"/>
        <rFont val="Arial"/>
        <family val="2"/>
      </rPr>
      <t>KIT DE PORTA DE MADEIRA PARA PINTURA, SEMI-OCA (LEVE OU MÉDIA), PADRÃO MÉDIO, 70X210CM, ESPESSURA DE 3,5CM, ITENS INCLUSOS: DOBRADIÇAS, MONTAGEM E INSTALAÇÃO DO BATENTE, FECHADURA COM EXECUÇÃO DO FURO - FORNECIMENTO E INSTALAÇÃO. AF_08/2015</t>
    </r>
  </si>
  <si>
    <r>
      <rPr>
        <sz val="7"/>
        <rFont val="Arial"/>
        <family val="2"/>
      </rPr>
      <t>10.1.4</t>
    </r>
  </si>
  <si>
    <r>
      <rPr>
        <sz val="7"/>
        <rFont val="Arial"/>
        <family val="2"/>
      </rPr>
      <t>90843</t>
    </r>
  </si>
  <si>
    <r>
      <rPr>
        <sz val="7"/>
        <rFont val="Arial"/>
        <family val="2"/>
      </rPr>
      <t>KIT DE PORTA DE MADEIRA PARA PINTURA, SEMI-OCA (LEVE OU MÉDIA), PADRÃO MÉDIO, 80X210CM, ESPESSURA DE 3,5CM, ITENS INCLUSOS: DOBRADIÇAS, MONTAGEM E INSTALAÇÃO DO BATENTE, FECHADURA COM EXECUÇÃO DO FURO - FORNECIMENTO E INSTALAÇÃO. AF_08/2015</t>
    </r>
  </si>
  <si>
    <r>
      <rPr>
        <sz val="7"/>
        <rFont val="Arial"/>
        <family val="2"/>
      </rPr>
      <t>10.1.5</t>
    </r>
  </si>
  <si>
    <r>
      <rPr>
        <sz val="7"/>
        <rFont val="Arial"/>
        <family val="2"/>
      </rPr>
      <t>90844</t>
    </r>
  </si>
  <si>
    <r>
      <rPr>
        <sz val="7"/>
        <rFont val="Arial"/>
        <family val="2"/>
      </rPr>
      <t>KIT DE PORTA DE MADEIRA PARA PINTURA, SEMI-OCA (LEVE OU MÉDIA), PADRÃO MÉDIO, 90X210CM, ESPESSURA DE 3,5CM, ITENS INCLUSOS: DOBRADIÇAS, MONTAGEM E INSTALAÇÃO DO BATENTE, FECHADURA COM EXECUÇÃO DO FURO - FORNECIMENTO E INSTALAÇÃO. AF_08/2015</t>
    </r>
  </si>
  <si>
    <r>
      <rPr>
        <sz val="7"/>
        <rFont val="Arial"/>
        <family val="2"/>
      </rPr>
      <t>10.1.6</t>
    </r>
  </si>
  <si>
    <r>
      <rPr>
        <sz val="7"/>
        <rFont val="Arial"/>
        <family val="2"/>
      </rPr>
      <t>110607</t>
    </r>
  </si>
  <si>
    <r>
      <rPr>
        <sz val="7"/>
        <rFont val="Arial"/>
        <family val="2"/>
      </rPr>
      <t>PORTA COMPLETA MADEIRA 1 FOLHA LISA</t>
    </r>
  </si>
  <si>
    <r>
      <rPr>
        <sz val="7"/>
        <rFont val="Arial"/>
        <family val="2"/>
      </rPr>
      <t>10.1.7</t>
    </r>
  </si>
  <si>
    <r>
      <rPr>
        <sz val="7"/>
        <rFont val="Arial"/>
        <family val="2"/>
      </rPr>
      <t>110300</t>
    </r>
  </si>
  <si>
    <r>
      <rPr>
        <sz val="7"/>
        <rFont val="Arial"/>
        <family val="2"/>
      </rPr>
      <t>PORTA COMPLETA MADEIRA 1 FL.1,20x2,10m CORRER REV.LAMINADO</t>
    </r>
  </si>
  <si>
    <r>
      <rPr>
        <b/>
        <sz val="7"/>
        <rFont val="Arial"/>
        <family val="2"/>
      </rPr>
      <t>10.2</t>
    </r>
  </si>
  <si>
    <r>
      <rPr>
        <b/>
        <sz val="7"/>
        <rFont val="Arial"/>
        <family val="2"/>
      </rPr>
      <t>ESQUADRIAS METÁLICAS</t>
    </r>
  </si>
  <si>
    <r>
      <rPr>
        <sz val="7"/>
        <rFont val="Arial"/>
        <family val="2"/>
      </rPr>
      <t>10.2.1</t>
    </r>
  </si>
  <si>
    <r>
      <rPr>
        <sz val="7"/>
        <rFont val="Arial"/>
        <family val="2"/>
      </rPr>
      <t>111228</t>
    </r>
  </si>
  <si>
    <r>
      <rPr>
        <sz val="7"/>
        <rFont val="Arial"/>
        <family val="2"/>
      </rPr>
      <t>PORTA 1,0x2,10m ABRIR CHAPA ACO GALVANIZADO</t>
    </r>
  </si>
  <si>
    <r>
      <rPr>
        <sz val="7"/>
        <rFont val="Arial"/>
        <family val="2"/>
      </rPr>
      <t>10.2.2</t>
    </r>
  </si>
  <si>
    <r>
      <rPr>
        <sz val="7"/>
        <rFont val="Arial"/>
        <family val="2"/>
      </rPr>
      <t>C1958</t>
    </r>
  </si>
  <si>
    <r>
      <rPr>
        <sz val="7"/>
        <rFont val="Arial"/>
        <family val="2"/>
      </rPr>
      <t>PORTA DE FERRO COMPACTA EM CHAPA, INCLUS. BATENTES E FERRAGENS</t>
    </r>
  </si>
  <si>
    <r>
      <rPr>
        <sz val="7"/>
        <rFont val="Arial"/>
        <family val="2"/>
      </rPr>
      <t>10.2.3</t>
    </r>
  </si>
  <si>
    <r>
      <rPr>
        <sz val="7"/>
        <rFont val="Arial"/>
        <family val="2"/>
      </rPr>
      <t>90838</t>
    </r>
  </si>
  <si>
    <r>
      <rPr>
        <sz val="7"/>
        <rFont val="Arial"/>
        <family val="2"/>
      </rPr>
      <t>PORTA CORTA-FOGO 90X210X4CM - FORNECIMENTO E INSTALAÇÃO. AF_08/2015</t>
    </r>
  </si>
  <si>
    <r>
      <rPr>
        <sz val="7"/>
        <rFont val="Arial"/>
        <family val="2"/>
      </rPr>
      <t>10.2.4</t>
    </r>
  </si>
  <si>
    <r>
      <rPr>
        <sz val="7"/>
        <rFont val="Arial"/>
        <family val="2"/>
      </rPr>
      <t>C4557</t>
    </r>
  </si>
  <si>
    <r>
      <rPr>
        <sz val="7"/>
        <rFont val="Arial"/>
        <family val="2"/>
      </rPr>
      <t>PORTÃO DESLIZANTE NYLOFOR, COMPOSTO DE QUADRO, PAINÉIS E ACESSÓRIOS COM PINTURA ELETROSTÁTICA COM TINTA POLIESTER, NAS CORES VERDE OU BRANCA, COM POSTE EM AÇO REVESTIDO, COR VERDE OU BRANCA - FORNECIMENTO E MONTAGEM</t>
    </r>
  </si>
  <si>
    <r>
      <rPr>
        <sz val="7"/>
        <rFont val="Arial"/>
        <family val="2"/>
      </rPr>
      <t>10.2.5</t>
    </r>
  </si>
  <si>
    <r>
      <rPr>
        <sz val="7"/>
        <rFont val="Arial"/>
        <family val="2"/>
      </rPr>
      <t>C4556</t>
    </r>
  </si>
  <si>
    <r>
      <rPr>
        <sz val="7"/>
        <rFont val="Arial"/>
        <family val="2"/>
      </rPr>
      <t>PORTÃO PIVOTANTE NYLOFOR, COMPOSTO DE QUADRO, PAINÉIS E ACESSÓRIOS COM PINTURA ELETROSTÁTICA COM TINTA POLIESTER, NAS CORES VERDE OU BRANCA, COM POSTE EM AÇO REVESTIDO, COR VERDE OU BRANCA - FORNECIMENTO E MONTAGEM</t>
    </r>
  </si>
  <si>
    <r>
      <rPr>
        <sz val="7"/>
        <rFont val="Arial"/>
        <family val="2"/>
      </rPr>
      <t>10.2.6</t>
    </r>
  </si>
  <si>
    <r>
      <rPr>
        <sz val="7"/>
        <rFont val="Arial"/>
        <family val="2"/>
      </rPr>
      <t>85010</t>
    </r>
  </si>
  <si>
    <r>
      <rPr>
        <sz val="7"/>
        <rFont val="Arial"/>
        <family val="2"/>
      </rPr>
      <t>CAIXILHO FIXO, DE ALUMINIO, PARA VIDRO</t>
    </r>
  </si>
  <si>
    <r>
      <rPr>
        <sz val="7"/>
        <rFont val="Arial"/>
        <family val="2"/>
      </rPr>
      <t>10.2.7</t>
    </r>
  </si>
  <si>
    <r>
      <rPr>
        <sz val="7"/>
        <rFont val="Arial"/>
        <family val="2"/>
      </rPr>
      <t>94582</t>
    </r>
  </si>
  <si>
    <r>
      <rPr>
        <sz val="7"/>
        <rFont val="Arial"/>
        <family val="2"/>
      </rPr>
      <t>JANELA DE ALUMÍNIO DE CORRER, 2 FOLHAS, FIXAÇÃO COM ARGAMASSA, COM VIDROS, PADRONIZADA. AF_07/2016</t>
    </r>
  </si>
  <si>
    <r>
      <rPr>
        <sz val="7"/>
        <rFont val="Arial"/>
        <family val="2"/>
      </rPr>
      <t>10.2.8</t>
    </r>
  </si>
  <si>
    <r>
      <rPr>
        <sz val="7"/>
        <rFont val="Arial"/>
        <family val="2"/>
      </rPr>
      <t>C2679</t>
    </r>
  </si>
  <si>
    <r>
      <rPr>
        <sz val="7"/>
        <rFont val="Arial"/>
        <family val="2"/>
      </rPr>
      <t>VISOR COM VIDRO TEMPERADO E=6mm E MOLDURA DE ALUMÍNIO</t>
    </r>
  </si>
  <si>
    <r>
      <rPr>
        <sz val="7"/>
        <rFont val="Arial"/>
        <family val="2"/>
      </rPr>
      <t>10.2.9</t>
    </r>
  </si>
  <si>
    <r>
      <rPr>
        <sz val="7"/>
        <rFont val="Arial"/>
        <family val="2"/>
      </rPr>
      <t>JCA-C4728</t>
    </r>
  </si>
  <si>
    <r>
      <rPr>
        <sz val="7"/>
        <rFont val="Arial"/>
        <family val="2"/>
      </rPr>
      <t>CERCA/GRADIL NYLOFOR H=2,43M, MALHA 5 X 20CM - FIO 4,30MM, COM FIXADORES DE POLIAMIDA EM POSTE 40 x 60 MM CHUMBADOS EM BASE DE CONCRETO (EXCLUSIVE ESTA) , REVESTIDOS EM POLIESTER POR PROCESSO DE PINTURA ELETROSTÁTICA (GRADIL E POSTE), NAS CORES VERDE OU BRANCA - FORNECIMENTO E INSTALAÇÃO</t>
    </r>
  </si>
  <si>
    <r>
      <rPr>
        <b/>
        <sz val="7"/>
        <rFont val="Arial"/>
        <family val="2"/>
      </rPr>
      <t>10.3</t>
    </r>
  </si>
  <si>
    <r>
      <rPr>
        <b/>
        <sz val="7"/>
        <rFont val="Arial"/>
        <family val="2"/>
      </rPr>
      <t>ESQUADRIAS DE VIDRO</t>
    </r>
  </si>
  <si>
    <r>
      <rPr>
        <sz val="7"/>
        <rFont val="Arial"/>
        <family val="2"/>
      </rPr>
      <t>10.3.1</t>
    </r>
  </si>
  <si>
    <r>
      <rPr>
        <sz val="7"/>
        <rFont val="Arial"/>
        <family val="2"/>
      </rPr>
      <t>73838/001A</t>
    </r>
  </si>
  <si>
    <r>
      <rPr>
        <sz val="7"/>
        <rFont val="Arial"/>
        <family val="2"/>
      </rPr>
      <t>PORTA DE VIDRO TEMPERADO, 0,8X2,10M, ESPESSURA 8 MM, INCLUSIVE ACESSORIOS</t>
    </r>
  </si>
  <si>
    <r>
      <rPr>
        <sz val="7"/>
        <rFont val="Arial"/>
        <family val="2"/>
      </rPr>
      <t>10.3.2</t>
    </r>
  </si>
  <si>
    <r>
      <rPr>
        <sz val="7"/>
        <rFont val="Arial"/>
        <family val="2"/>
      </rPr>
      <t>73838/001G</t>
    </r>
  </si>
  <si>
    <r>
      <rPr>
        <sz val="7"/>
        <rFont val="Arial"/>
        <family val="2"/>
      </rPr>
      <t>PORTA DE VIDRO TEMPERADO, 0,9X2,10M, ESPESSURA 8 MM, INCLUSIVE ACESSORIOS</t>
    </r>
  </si>
  <si>
    <r>
      <rPr>
        <sz val="7"/>
        <rFont val="Arial"/>
        <family val="2"/>
      </rPr>
      <t>10.3.3</t>
    </r>
  </si>
  <si>
    <r>
      <rPr>
        <sz val="7"/>
        <rFont val="Arial"/>
        <family val="2"/>
      </rPr>
      <t>73838/001C</t>
    </r>
  </si>
  <si>
    <r>
      <rPr>
        <sz val="7"/>
        <rFont val="Arial"/>
        <family val="2"/>
      </rPr>
      <t>PORTA DE VIDRO TEMPERADO, DUAS FOLHAS 1,5X2,10M, ESPESSURA 8 MM, INCLUSIVE ACESSORIOS</t>
    </r>
  </si>
  <si>
    <r>
      <rPr>
        <sz val="7"/>
        <rFont val="Arial"/>
        <family val="2"/>
      </rPr>
      <t>10.3.4</t>
    </r>
  </si>
  <si>
    <r>
      <rPr>
        <sz val="7"/>
        <rFont val="Arial"/>
        <family val="2"/>
      </rPr>
      <t>73838/001D</t>
    </r>
  </si>
  <si>
    <r>
      <rPr>
        <sz val="7"/>
        <rFont val="Arial"/>
        <family val="2"/>
      </rPr>
      <t>PORTA DE VIDRO TEMPERADO, DUAS FOLHAS 1,60X2,10M, ESPESSURA 8 MM, INCLUSIVE ACESSORIOS</t>
    </r>
  </si>
  <si>
    <r>
      <rPr>
        <sz val="7"/>
        <rFont val="Arial"/>
        <family val="2"/>
      </rPr>
      <t>10.3.5</t>
    </r>
  </si>
  <si>
    <r>
      <rPr>
        <sz val="7"/>
        <rFont val="Arial"/>
        <family val="2"/>
      </rPr>
      <t>73838/001E</t>
    </r>
  </si>
  <si>
    <r>
      <rPr>
        <sz val="7"/>
        <rFont val="Arial"/>
        <family val="2"/>
      </rPr>
      <t>PORTA DE VIDRO TEMPERADO, DUAS FOLHAS 2,20X2,10M, ESPESSURA 8 MM, INCLUSIVE ACESSORIOS</t>
    </r>
  </si>
  <si>
    <r>
      <rPr>
        <sz val="7"/>
        <rFont val="Arial"/>
        <family val="2"/>
      </rPr>
      <t>10.3.6</t>
    </r>
  </si>
  <si>
    <r>
      <rPr>
        <sz val="7"/>
        <rFont val="Arial"/>
        <family val="2"/>
      </rPr>
      <t>73838/001F</t>
    </r>
  </si>
  <si>
    <r>
      <rPr>
        <sz val="7"/>
        <rFont val="Arial"/>
        <family val="2"/>
      </rPr>
      <t>PORTA DE VIDRO TEMPERADO, DUAS FOLHAS 2,27X2,10M, ESPESSURA 8 MM, INCLUSIVE ACESSORIOS</t>
    </r>
  </si>
  <si>
    <r>
      <rPr>
        <sz val="7"/>
        <rFont val="Arial"/>
        <family val="2"/>
      </rPr>
      <t>10.3.7</t>
    </r>
  </si>
  <si>
    <r>
      <rPr>
        <sz val="7"/>
        <rFont val="Arial"/>
        <family val="2"/>
      </rPr>
      <t>S08675</t>
    </r>
  </si>
  <si>
    <r>
      <rPr>
        <sz val="7"/>
        <rFont val="Arial"/>
        <family val="2"/>
      </rPr>
      <t>Confecção e instalação de película auto-adesiva, tipo jateada</t>
    </r>
  </si>
  <si>
    <r>
      <rPr>
        <b/>
        <sz val="7"/>
        <rFont val="Arial"/>
        <family val="2"/>
      </rPr>
      <t>10.4</t>
    </r>
  </si>
  <si>
    <r>
      <rPr>
        <b/>
        <sz val="7"/>
        <rFont val="Arial"/>
        <family val="2"/>
      </rPr>
      <t>OUTROS ELEMENTOS</t>
    </r>
  </si>
  <si>
    <r>
      <rPr>
        <sz val="7"/>
        <rFont val="Arial"/>
        <family val="2"/>
      </rPr>
      <t>10.4.1</t>
    </r>
  </si>
  <si>
    <r>
      <rPr>
        <sz val="7"/>
        <rFont val="Arial"/>
        <family val="2"/>
      </rPr>
      <t>I0521</t>
    </r>
  </si>
  <si>
    <r>
      <rPr>
        <sz val="7"/>
        <rFont val="Arial"/>
        <family val="2"/>
      </rPr>
      <t>CHAPA AÇO INOX, ESCOVADO CHAPA 20</t>
    </r>
  </si>
  <si>
    <r>
      <rPr>
        <sz val="7"/>
        <rFont val="Arial"/>
        <family val="2"/>
      </rPr>
      <t>10.4.2</t>
    </r>
  </si>
  <si>
    <r>
      <rPr>
        <sz val="7"/>
        <rFont val="Arial"/>
        <family val="2"/>
      </rPr>
      <t>C1898</t>
    </r>
  </si>
  <si>
    <r>
      <rPr>
        <sz val="7"/>
        <rFont val="Arial"/>
        <family val="2"/>
      </rPr>
      <t>PEÇAS DE APOIO DEFICIENTES C/TUBO INOX P/WC'S</t>
    </r>
  </si>
  <si>
    <r>
      <rPr>
        <sz val="7"/>
        <rFont val="Arial"/>
        <family val="2"/>
      </rPr>
      <t>10.4.3</t>
    </r>
  </si>
  <si>
    <r>
      <rPr>
        <sz val="7"/>
        <rFont val="Arial"/>
        <family val="2"/>
      </rPr>
      <t>C1365</t>
    </r>
  </si>
  <si>
    <r>
      <rPr>
        <sz val="7"/>
        <rFont val="Arial"/>
        <family val="2"/>
      </rPr>
      <t>FERROLHO DE SOBREPOR OU EMBUTIR MÉDIO</t>
    </r>
  </si>
  <si>
    <r>
      <rPr>
        <sz val="7"/>
        <rFont val="Arial"/>
        <family val="2"/>
      </rPr>
      <t>10.4.4</t>
    </r>
  </si>
  <si>
    <r>
      <rPr>
        <sz val="7"/>
        <rFont val="Arial"/>
        <family val="2"/>
      </rPr>
      <t>74084/001</t>
    </r>
  </si>
  <si>
    <r>
      <rPr>
        <sz val="7"/>
        <rFont val="Arial"/>
        <family val="2"/>
      </rPr>
      <t>PORTA CADEADO ZINCADO OXIDADO PRETO COM CADEADO DE ACO INOX, LARGURA DE *50* MM</t>
    </r>
  </si>
  <si>
    <r>
      <rPr>
        <sz val="7"/>
        <rFont val="Arial"/>
        <family val="2"/>
      </rPr>
      <t>10.4.5</t>
    </r>
  </si>
  <si>
    <r>
      <rPr>
        <sz val="7"/>
        <rFont val="Arial"/>
        <family val="2"/>
      </rPr>
      <t>JCA-REF-001</t>
    </r>
  </si>
  <si>
    <r>
      <rPr>
        <sz val="7"/>
        <rFont val="Arial"/>
        <family val="2"/>
      </rPr>
      <t>LIMPEZA E RECUPERAÇÃO DE JANELA DE ALUMÍNIO MAXIM-AR, INCLUINDO TROCA DE VIDROS QUEBRADOS, PERFIS, BAGUETES E ISOLAMENTOS</t>
    </r>
  </si>
  <si>
    <r>
      <rPr>
        <b/>
        <sz val="7"/>
        <rFont val="Arial"/>
        <family val="2"/>
      </rPr>
      <t>11</t>
    </r>
  </si>
  <si>
    <r>
      <rPr>
        <b/>
        <sz val="7"/>
        <rFont val="Arial"/>
        <family val="2"/>
      </rPr>
      <t>VIDROS</t>
    </r>
  </si>
  <si>
    <r>
      <rPr>
        <sz val="7"/>
        <rFont val="Arial"/>
        <family val="2"/>
      </rPr>
      <t>11.1</t>
    </r>
  </si>
  <si>
    <r>
      <rPr>
        <sz val="7"/>
        <rFont val="Arial"/>
        <family val="2"/>
      </rPr>
      <t>S03657B</t>
    </r>
  </si>
  <si>
    <r>
      <rPr>
        <sz val="7"/>
        <rFont val="Arial"/>
        <family val="2"/>
      </rPr>
      <t>VIDRO LAMINADO 8MM (4+4 MM), INCOLOR</t>
    </r>
  </si>
  <si>
    <r>
      <rPr>
        <sz val="7"/>
        <rFont val="Arial"/>
        <family val="2"/>
      </rPr>
      <t>11.2</t>
    </r>
  </si>
  <si>
    <r>
      <rPr>
        <sz val="7"/>
        <rFont val="Arial"/>
        <family val="2"/>
      </rPr>
      <t>72123</t>
    </r>
  </si>
  <si>
    <r>
      <rPr>
        <sz val="7"/>
        <rFont val="Arial"/>
        <family val="2"/>
      </rPr>
      <t>VIDRO ARAMADO, ESPESSURA 7MM</t>
    </r>
  </si>
  <si>
    <r>
      <rPr>
        <b/>
        <sz val="7"/>
        <rFont val="Arial"/>
        <family val="2"/>
      </rPr>
      <t>12</t>
    </r>
  </si>
  <si>
    <r>
      <rPr>
        <b/>
        <sz val="7"/>
        <rFont val="Arial"/>
        <family val="2"/>
      </rPr>
      <t>FORRO</t>
    </r>
  </si>
  <si>
    <r>
      <rPr>
        <sz val="7"/>
        <rFont val="Arial"/>
        <family val="2"/>
      </rPr>
      <t>12.1</t>
    </r>
  </si>
  <si>
    <r>
      <rPr>
        <sz val="7"/>
        <rFont val="Arial"/>
        <family val="2"/>
      </rPr>
      <t>96114</t>
    </r>
  </si>
  <si>
    <r>
      <rPr>
        <sz val="7"/>
        <rFont val="Arial"/>
        <family val="2"/>
      </rPr>
      <t>FORRO EM DRYWALL, PARA AMBIENTES COMERCIAIS, INCLUSIVE ESTRUTURA DE FIXAÇÃO. AF_05/2017_P</t>
    </r>
  </si>
  <si>
    <r>
      <rPr>
        <b/>
        <sz val="7"/>
        <rFont val="Arial"/>
        <family val="2"/>
      </rPr>
      <t>13</t>
    </r>
  </si>
  <si>
    <r>
      <rPr>
        <b/>
        <sz val="7"/>
        <rFont val="Arial"/>
        <family val="2"/>
      </rPr>
      <t>COBERTURA</t>
    </r>
  </si>
  <si>
    <r>
      <rPr>
        <b/>
        <sz val="7"/>
        <rFont val="Arial"/>
        <family val="2"/>
      </rPr>
      <t>13.1</t>
    </r>
  </si>
  <si>
    <r>
      <rPr>
        <b/>
        <sz val="7"/>
        <rFont val="Arial"/>
        <family val="2"/>
      </rPr>
      <t>TELHAS</t>
    </r>
  </si>
  <si>
    <r>
      <rPr>
        <sz val="7"/>
        <rFont val="Arial"/>
        <family val="2"/>
      </rPr>
      <t>13.1.1</t>
    </r>
  </si>
  <si>
    <r>
      <rPr>
        <sz val="7"/>
        <rFont val="Arial"/>
        <family val="2"/>
      </rPr>
      <t>JCA-TELH-001</t>
    </r>
  </si>
  <si>
    <r>
      <rPr>
        <sz val="7"/>
        <rFont val="Arial"/>
        <family val="2"/>
      </rPr>
      <t>TELHA DE ALUMÍNIO C/MIOLO POLIURETANO, TRAPEZOIDAL+TRAPEZOIDAL</t>
    </r>
  </si>
  <si>
    <r>
      <rPr>
        <b/>
        <sz val="7"/>
        <rFont val="Arial"/>
        <family val="2"/>
      </rPr>
      <t>13.2</t>
    </r>
  </si>
  <si>
    <r>
      <rPr>
        <b/>
        <sz val="7"/>
        <rFont val="Arial"/>
        <family val="2"/>
      </rPr>
      <t>ACESSÓRIOS</t>
    </r>
  </si>
  <si>
    <r>
      <rPr>
        <sz val="7"/>
        <rFont val="Arial"/>
        <family val="2"/>
      </rPr>
      <t>13.2.1</t>
    </r>
  </si>
  <si>
    <r>
      <rPr>
        <sz val="7"/>
        <rFont val="Arial"/>
        <family val="2"/>
      </rPr>
      <t>73882/001</t>
    </r>
  </si>
  <si>
    <r>
      <rPr>
        <sz val="7"/>
        <rFont val="Arial"/>
        <family val="2"/>
      </rPr>
      <t>CALHA EM CONCRETO SIMPLES, EM MEIA CANA, DIAMETRO 200 MM</t>
    </r>
  </si>
  <si>
    <r>
      <rPr>
        <sz val="7"/>
        <rFont val="Arial"/>
        <family val="2"/>
      </rPr>
      <t>13.2.2</t>
    </r>
  </si>
  <si>
    <r>
      <rPr>
        <sz val="7"/>
        <rFont val="Arial"/>
        <family val="2"/>
      </rPr>
      <t>94231</t>
    </r>
  </si>
  <si>
    <r>
      <rPr>
        <sz val="7"/>
        <rFont val="Arial"/>
        <family val="2"/>
      </rPr>
      <t>RUFO EM CHAPA DE AÇO GALVANIZADO NÚMERO 24, CORTE DE 25 CM, INCLUSO TRANSPORTE VERTICAL. AF_07/2019</t>
    </r>
  </si>
  <si>
    <r>
      <rPr>
        <b/>
        <sz val="7"/>
        <rFont val="Arial"/>
        <family val="2"/>
      </rPr>
      <t>14</t>
    </r>
  </si>
  <si>
    <r>
      <rPr>
        <b/>
        <sz val="7"/>
        <rFont val="Arial"/>
        <family val="2"/>
      </rPr>
      <t>INSTALAÇÕES ELÉTRICAS</t>
    </r>
  </si>
  <si>
    <r>
      <rPr>
        <b/>
        <sz val="7"/>
        <rFont val="Arial"/>
        <family val="2"/>
      </rPr>
      <t>14.1</t>
    </r>
  </si>
  <si>
    <r>
      <rPr>
        <b/>
        <sz val="7"/>
        <rFont val="Arial"/>
        <family val="2"/>
      </rPr>
      <t xml:space="preserve">ELETRODUTOS/ELETROCALHAS  </t>
    </r>
  </si>
  <si>
    <r>
      <rPr>
        <sz val="7"/>
        <rFont val="Arial"/>
        <family val="2"/>
      </rPr>
      <t>14.1.1</t>
    </r>
  </si>
  <si>
    <r>
      <rPr>
        <sz val="7"/>
        <rFont val="Arial"/>
        <family val="2"/>
      </rPr>
      <t>JCA-COND-002</t>
    </r>
  </si>
  <si>
    <r>
      <rPr>
        <sz val="7"/>
        <rFont val="Arial"/>
        <family val="2"/>
      </rPr>
      <t>ELETRODUTO CONDULETE PVC TOP 3/4" - INCLUSIVE FIXAÇÃO - FORNECIMENTO E INSTALAÇÃO</t>
    </r>
  </si>
  <si>
    <r>
      <rPr>
        <sz val="7"/>
        <rFont val="Arial"/>
        <family val="2"/>
      </rPr>
      <t>14.1.2</t>
    </r>
  </si>
  <si>
    <r>
      <rPr>
        <sz val="7"/>
        <rFont val="Arial"/>
        <family val="2"/>
      </rPr>
      <t>JCA-COND-001</t>
    </r>
  </si>
  <si>
    <r>
      <rPr>
        <sz val="7"/>
        <rFont val="Arial"/>
        <family val="2"/>
      </rPr>
      <t>ELETRODUTO CONDULETE PVC TOP 1" - INCLUSIVE FIXAÇÃO - FORNECIMENTO E INSTALAÇÃO</t>
    </r>
  </si>
  <si>
    <r>
      <rPr>
        <sz val="7"/>
        <rFont val="Arial"/>
        <family val="2"/>
      </rPr>
      <t>14.1.3</t>
    </r>
  </si>
  <si>
    <r>
      <rPr>
        <sz val="7"/>
        <rFont val="Arial"/>
        <family val="2"/>
      </rPr>
      <t>91863</t>
    </r>
  </si>
  <si>
    <r>
      <rPr>
        <sz val="7"/>
        <rFont val="Arial"/>
        <family val="2"/>
      </rPr>
      <t>ELETRODUTO RÍGIDO ROSCÁVEL, PVC, DN 25 MM (3/4"), PARA CIRCUITOS TERMINAIS, INSTALADO EM FORRO - FORNECIMENTO E INSTALAÇÃO. AF_12/2015</t>
    </r>
  </si>
  <si>
    <r>
      <rPr>
        <sz val="7"/>
        <rFont val="Arial"/>
        <family val="2"/>
      </rPr>
      <t>14.1.4</t>
    </r>
  </si>
  <si>
    <r>
      <rPr>
        <sz val="7"/>
        <rFont val="Arial"/>
        <family val="2"/>
      </rPr>
      <t>91890</t>
    </r>
  </si>
  <si>
    <r>
      <rPr>
        <sz val="7"/>
        <rFont val="Arial"/>
        <family val="2"/>
      </rPr>
      <t>CURVA 90 GRAUS PARA ELETRODUTO, PVC, ROSCÁVEL, DN 25 MM (3/4"), PARA CIRCUITOS TERMINAIS, INSTALADA EM FORRO - FORNECIMENTO E INSTALAÇÃO. AF_12/2015</t>
    </r>
  </si>
  <si>
    <r>
      <rPr>
        <sz val="7"/>
        <rFont val="Arial"/>
        <family val="2"/>
      </rPr>
      <t>14.1.5</t>
    </r>
  </si>
  <si>
    <r>
      <rPr>
        <sz val="7"/>
        <rFont val="Arial"/>
        <family val="2"/>
      </rPr>
      <t>91875</t>
    </r>
  </si>
  <si>
    <r>
      <rPr>
        <sz val="7"/>
        <rFont val="Arial"/>
        <family val="2"/>
      </rPr>
      <t>LUVA PARA ELETRODUTO, PVC, ROSCÁVEL, DN 25 MM (3/4"), PARA CIRCUITOS TERMINAIS, INSTALADA EM FORRO - FORNECIMENTO E INSTALAÇÃO. AF_12/2015</t>
    </r>
  </si>
  <si>
    <r>
      <rPr>
        <sz val="7"/>
        <rFont val="Arial"/>
        <family val="2"/>
      </rPr>
      <t>14.1.6</t>
    </r>
  </si>
  <si>
    <r>
      <rPr>
        <sz val="7"/>
        <rFont val="Arial"/>
        <family val="2"/>
      </rPr>
      <t>91871</t>
    </r>
  </si>
  <si>
    <r>
      <rPr>
        <sz val="7"/>
        <rFont val="Arial"/>
        <family val="2"/>
      </rPr>
      <t>ELETRODUTO RÍGIDO ROSCÁVEL, PVC, DN 25 MM (3/4"), PARA CIRCUITOS TERMINAIS, INSTALADO EM PAREDE - FORNECIMENTO E INSTALAÇÃO. AF_12/2015</t>
    </r>
  </si>
  <si>
    <r>
      <rPr>
        <sz val="7"/>
        <rFont val="Arial"/>
        <family val="2"/>
      </rPr>
      <t>14.1.7</t>
    </r>
  </si>
  <si>
    <r>
      <rPr>
        <sz val="7"/>
        <rFont val="Arial"/>
        <family val="2"/>
      </rPr>
      <t>91914</t>
    </r>
  </si>
  <si>
    <r>
      <rPr>
        <sz val="7"/>
        <rFont val="Arial"/>
        <family val="2"/>
      </rPr>
      <t>CURVA 90 GRAUS PARA ELETRODUTO, PVC, ROSCÁVEL, DN 25 MM (3/4"), PARA CIRCUITOS TERMINAIS, INSTALADA EM PAREDE - FORNECIMENTO E INSTALAÇÃO. AF_12/2015</t>
    </r>
  </si>
  <si>
    <r>
      <rPr>
        <sz val="7"/>
        <rFont val="Arial"/>
        <family val="2"/>
      </rPr>
      <t>14.1.8</t>
    </r>
  </si>
  <si>
    <r>
      <rPr>
        <sz val="7"/>
        <rFont val="Arial"/>
        <family val="2"/>
      </rPr>
      <t>91864</t>
    </r>
  </si>
  <si>
    <r>
      <rPr>
        <sz val="7"/>
        <rFont val="Arial"/>
        <family val="2"/>
      </rPr>
      <t>ELETRODUTO RÍGIDO ROSCÁVEL, PVC, DN 32 MM (1"), PARA CIRCUITOS TERMINAIS, INSTALADO EM FORRO - FORNECIMENTO E INSTALAÇÃO. AF_12/2015</t>
    </r>
  </si>
  <si>
    <r>
      <rPr>
        <sz val="7"/>
        <rFont val="Arial"/>
        <family val="2"/>
      </rPr>
      <t>14.1.9</t>
    </r>
  </si>
  <si>
    <r>
      <rPr>
        <sz val="7"/>
        <rFont val="Arial"/>
        <family val="2"/>
      </rPr>
      <t>91893</t>
    </r>
  </si>
  <si>
    <r>
      <rPr>
        <sz val="7"/>
        <rFont val="Arial"/>
        <family val="2"/>
      </rPr>
      <t>CURVA 90 GRAUS PARA ELETRODUTO, PVC, ROSCÁVEL, DN 32 MM (1"), PARA CIRCUITOS TERMINAIS, INSTALADA EM FORRO - FORNECIMENTO E INSTALAÇÃO. AF_12/2015</t>
    </r>
  </si>
  <si>
    <r>
      <rPr>
        <sz val="7"/>
        <rFont val="Arial"/>
        <family val="2"/>
      </rPr>
      <t>14.1.10</t>
    </r>
  </si>
  <si>
    <r>
      <rPr>
        <sz val="7"/>
        <rFont val="Arial"/>
        <family val="2"/>
      </rPr>
      <t>91876</t>
    </r>
  </si>
  <si>
    <r>
      <rPr>
        <sz val="7"/>
        <rFont val="Arial"/>
        <family val="2"/>
      </rPr>
      <t>LUVA PARA ELETRODUTO, PVC, ROSCÁVEL, DN 32 MM (1"), PARA CIRCUITOS TERMINAIS, INSTALADA EM FORRO - FORNECIMENTO E INSTALAÇÃO. AF_12/2015</t>
    </r>
  </si>
  <si>
    <r>
      <rPr>
        <sz val="7"/>
        <rFont val="Arial"/>
        <family val="2"/>
      </rPr>
      <t>14.1.11</t>
    </r>
  </si>
  <si>
    <r>
      <rPr>
        <sz val="7"/>
        <rFont val="Arial"/>
        <family val="2"/>
      </rPr>
      <t>91872</t>
    </r>
  </si>
  <si>
    <r>
      <rPr>
        <sz val="7"/>
        <rFont val="Arial"/>
        <family val="2"/>
      </rPr>
      <t>ELETRODUTO RÍGIDO ROSCÁVEL, PVC, DN 32 MM (1"), PARA CIRCUITOS TERMINAIS, INSTALADO EM PAREDE - FORNECIMENTO E INSTALAÇÃO. AF_12/2015</t>
    </r>
  </si>
  <si>
    <r>
      <rPr>
        <sz val="7"/>
        <rFont val="Arial"/>
        <family val="2"/>
      </rPr>
      <t>14.1.12</t>
    </r>
  </si>
  <si>
    <r>
      <rPr>
        <sz val="7"/>
        <rFont val="Arial"/>
        <family val="2"/>
      </rPr>
      <t>91865</t>
    </r>
  </si>
  <si>
    <r>
      <rPr>
        <sz val="7"/>
        <rFont val="Arial"/>
        <family val="2"/>
      </rPr>
      <t>ELETRODUTO RÍGIDO ROSCÁVEL, PVC, DN 40 MM (1 1/4"), PARA CIRCUITOS TERMINAIS, INSTALADO EM FORRO - FORNECIMENTO E INSTALAÇÃO. AF_12/2015</t>
    </r>
  </si>
  <si>
    <r>
      <rPr>
        <sz val="7"/>
        <rFont val="Arial"/>
        <family val="2"/>
      </rPr>
      <t>14.1.13</t>
    </r>
  </si>
  <si>
    <r>
      <rPr>
        <sz val="7"/>
        <rFont val="Arial"/>
        <family val="2"/>
      </rPr>
      <t>91896</t>
    </r>
  </si>
  <si>
    <r>
      <rPr>
        <sz val="7"/>
        <rFont val="Arial"/>
        <family val="2"/>
      </rPr>
      <t>CURVA 90 GRAUS PARA ELETRODUTO, PVC, ROSCÁVEL, DN 40 MM (1 1/4"), PARA CIRCUITOS TERMINAIS, INSTALADA EM FORRO - FORNECIMENTO E INSTALAÇÃO. AF_12/2015</t>
    </r>
  </si>
  <si>
    <r>
      <rPr>
        <sz val="7"/>
        <rFont val="Arial"/>
        <family val="2"/>
      </rPr>
      <t>14.1.14</t>
    </r>
  </si>
  <si>
    <r>
      <rPr>
        <sz val="7"/>
        <rFont val="Arial"/>
        <family val="2"/>
      </rPr>
      <t>91877</t>
    </r>
  </si>
  <si>
    <r>
      <rPr>
        <sz val="7"/>
        <rFont val="Arial"/>
        <family val="2"/>
      </rPr>
      <t>LUVA PARA ELETRODUTO, PVC, ROSCÁVEL, DN 40 MM (1 1/4"), PARA CIRCUITOS TERMINAIS, INSTALADA EM FORRO - FORNECIMENTO E INSTALAÇÃO. AF_12/2015</t>
    </r>
  </si>
  <si>
    <r>
      <rPr>
        <sz val="7"/>
        <rFont val="Arial"/>
        <family val="2"/>
      </rPr>
      <t>14.1.15</t>
    </r>
  </si>
  <si>
    <r>
      <rPr>
        <sz val="7"/>
        <rFont val="Arial"/>
        <family val="2"/>
      </rPr>
      <t>91873</t>
    </r>
  </si>
  <si>
    <r>
      <rPr>
        <sz val="7"/>
        <rFont val="Arial"/>
        <family val="2"/>
      </rPr>
      <t>ELETRODUTO RÍGIDO ROSCÁVEL, PVC, DN 40 MM (1 1/4"), PARA CIRCUITOS TERMINAIS, INSTALADO EM PAREDE - FORNECIMENTO E INSTALAÇÃO. AF_12/2015</t>
    </r>
  </si>
  <si>
    <r>
      <rPr>
        <sz val="7"/>
        <rFont val="Arial"/>
        <family val="2"/>
      </rPr>
      <t>14.1.16</t>
    </r>
  </si>
  <si>
    <r>
      <rPr>
        <sz val="7"/>
        <rFont val="Arial"/>
        <family val="2"/>
      </rPr>
      <t>93008</t>
    </r>
  </si>
  <si>
    <r>
      <rPr>
        <sz val="7"/>
        <rFont val="Arial"/>
        <family val="2"/>
      </rPr>
      <t>ELETRODUTO RÍGIDO ROSCÁVEL, PVC, DN 50 MM (1 1/2") - FORNECIMENTO E INSTALAÇÃO. AF_12/2015</t>
    </r>
  </si>
  <si>
    <r>
      <rPr>
        <sz val="7"/>
        <rFont val="Arial"/>
        <family val="2"/>
      </rPr>
      <t>14.1.17</t>
    </r>
  </si>
  <si>
    <r>
      <rPr>
        <sz val="7"/>
        <rFont val="Arial"/>
        <family val="2"/>
      </rPr>
      <t>93009</t>
    </r>
  </si>
  <si>
    <r>
      <rPr>
        <sz val="7"/>
        <rFont val="Arial"/>
        <family val="2"/>
      </rPr>
      <t>ELETRODUTO RÍGIDO ROSCÁVEL, PVC, DN 60 MM (2") - FORNECIMENTO E INSTALAÇÃO. AF_12/2015</t>
    </r>
  </si>
  <si>
    <r>
      <rPr>
        <sz val="7"/>
        <rFont val="Arial"/>
        <family val="2"/>
      </rPr>
      <t>14.1.18</t>
    </r>
  </si>
  <si>
    <r>
      <rPr>
        <sz val="7"/>
        <rFont val="Arial"/>
        <family val="2"/>
      </rPr>
      <t>95749</t>
    </r>
  </si>
  <si>
    <r>
      <rPr>
        <sz val="7"/>
        <rFont val="Arial"/>
        <family val="2"/>
      </rPr>
      <t>ELETRODUTO DE AÇO GALVANIZADO, CLASSE LEVE, DN 20 MM (3/4??), APARENTE, INSTALADO EM PAREDE - FORNECIMENTO E INSTALAÇÃO. AF_11/2016_P</t>
    </r>
  </si>
  <si>
    <r>
      <rPr>
        <sz val="7"/>
        <rFont val="Arial"/>
        <family val="2"/>
      </rPr>
      <t>14.1.19</t>
    </r>
  </si>
  <si>
    <r>
      <rPr>
        <sz val="7"/>
        <rFont val="Arial"/>
        <family val="2"/>
      </rPr>
      <t>91872B</t>
    </r>
  </si>
  <si>
    <r>
      <rPr>
        <sz val="7"/>
        <rFont val="Arial"/>
        <family val="2"/>
      </rPr>
      <t>ELETRODUTO RÍGIDO ROSCÁVEL, PVC, DN 32 MM (1"), PARA CIRCUITOS TERMINAIS, INSTALADO EM PISO</t>
    </r>
  </si>
  <si>
    <r>
      <rPr>
        <sz val="7"/>
        <rFont val="Arial"/>
        <family val="2"/>
      </rPr>
      <t>14.1.20</t>
    </r>
  </si>
  <si>
    <r>
      <rPr>
        <sz val="7"/>
        <rFont val="Arial"/>
        <family val="2"/>
      </rPr>
      <t>91873B</t>
    </r>
  </si>
  <si>
    <r>
      <rPr>
        <sz val="7"/>
        <rFont val="Arial"/>
        <family val="2"/>
      </rPr>
      <t>ELETRODUTO RÍGIDO ROSCÁVEL, PVC, DN 40 MM (1 1/4"), PARA CIRCUITOS TERMINAIS, INSTALADO EM PISO - FORNECIMENTO E INSTALAÇÃO</t>
    </r>
  </si>
  <si>
    <r>
      <rPr>
        <sz val="7"/>
        <rFont val="Arial"/>
        <family val="2"/>
      </rPr>
      <t>14.1.21</t>
    </r>
  </si>
  <si>
    <r>
      <rPr>
        <sz val="7"/>
        <rFont val="Arial"/>
        <family val="2"/>
      </rPr>
      <t>93010</t>
    </r>
  </si>
  <si>
    <r>
      <rPr>
        <sz val="7"/>
        <rFont val="Arial"/>
        <family val="2"/>
      </rPr>
      <t>ELETRODUTO RÍGIDO ROSCÁVEL, PVC, DN 75 MM (2 1/2") - FORNECIMENTO E INSTALAÇÃO. AF_12/2015</t>
    </r>
  </si>
  <si>
    <r>
      <rPr>
        <sz val="7"/>
        <rFont val="Arial"/>
        <family val="2"/>
      </rPr>
      <t>14.1.22</t>
    </r>
  </si>
  <si>
    <r>
      <rPr>
        <sz val="7"/>
        <rFont val="Arial"/>
        <family val="2"/>
      </rPr>
      <t>93011</t>
    </r>
  </si>
  <si>
    <r>
      <rPr>
        <sz val="7"/>
        <rFont val="Arial"/>
        <family val="2"/>
      </rPr>
      <t>ELETRODUTO RÍGIDO ROSCÁVEL, PVC, DN 85 MM (3") - FORNECIMENTO E INSTALAÇÃO. AF_12/2015</t>
    </r>
  </si>
  <si>
    <r>
      <rPr>
        <sz val="7"/>
        <rFont val="Arial"/>
        <family val="2"/>
      </rPr>
      <t>14.1.23</t>
    </r>
  </si>
  <si>
    <r>
      <rPr>
        <sz val="7"/>
        <rFont val="Arial"/>
        <family val="2"/>
      </rPr>
      <t>00002504</t>
    </r>
  </si>
  <si>
    <r>
      <rPr>
        <sz val="7"/>
        <rFont val="Arial"/>
        <family val="2"/>
      </rPr>
      <t>ELETRODUTO FLEXIVEL, EM ACO GALVANIZADO, REVESTIDO EXTERNAMENTE COM PVC PRETO, DIAMETRO EXTERNO DE 25 MM (3/4"), TIPO SEALTUBO</t>
    </r>
  </si>
  <si>
    <r>
      <rPr>
        <sz val="7"/>
        <rFont val="Arial"/>
        <family val="2"/>
      </rPr>
      <t>14.1.24</t>
    </r>
  </si>
  <si>
    <r>
      <rPr>
        <sz val="7"/>
        <rFont val="Arial"/>
        <family val="2"/>
      </rPr>
      <t>S11816</t>
    </r>
  </si>
  <si>
    <r>
      <rPr>
        <sz val="7"/>
        <rFont val="Arial"/>
        <family val="2"/>
      </rPr>
      <t>Box reto em alumínio de 3/4"</t>
    </r>
  </si>
  <si>
    <r>
      <rPr>
        <sz val="7"/>
        <rFont val="Arial"/>
        <family val="2"/>
      </rPr>
      <t>un</t>
    </r>
  </si>
  <si>
    <r>
      <rPr>
        <sz val="7"/>
        <rFont val="Arial"/>
        <family val="2"/>
      </rPr>
      <t>14.1.25</t>
    </r>
  </si>
  <si>
    <r>
      <rPr>
        <sz val="7"/>
        <rFont val="Arial"/>
        <family val="2"/>
      </rPr>
      <t>I02501S</t>
    </r>
  </si>
  <si>
    <r>
      <rPr>
        <sz val="7"/>
        <rFont val="Arial"/>
        <family val="2"/>
      </rPr>
      <t>Eletroduto flexivel, em aco galvanizado, revestido externamente com pvc preto, diametro externo de 32 mm (1"), tipo sealtubo</t>
    </r>
  </si>
  <si>
    <r>
      <rPr>
        <sz val="7"/>
        <rFont val="Arial"/>
        <family val="2"/>
      </rPr>
      <t>14.1.26</t>
    </r>
  </si>
  <si>
    <r>
      <rPr>
        <sz val="7"/>
        <rFont val="Arial"/>
        <family val="2"/>
      </rPr>
      <t>S11817</t>
    </r>
  </si>
  <si>
    <r>
      <rPr>
        <sz val="7"/>
        <rFont val="Arial"/>
        <family val="2"/>
      </rPr>
      <t>Box reto em alumínio de 1"</t>
    </r>
  </si>
  <si>
    <r>
      <rPr>
        <sz val="7"/>
        <rFont val="Arial"/>
        <family val="2"/>
      </rPr>
      <t>14.1.27</t>
    </r>
  </si>
  <si>
    <r>
      <rPr>
        <sz val="7"/>
        <rFont val="Arial"/>
        <family val="2"/>
      </rPr>
      <t>S00763</t>
    </r>
  </si>
  <si>
    <r>
      <rPr>
        <sz val="7"/>
        <rFont val="Arial"/>
        <family val="2"/>
      </rPr>
      <t>Fornecimento e instalação de eletrocalha perfurada 200 x 100 x 3000 mm (ref. mopa ou similar)</t>
    </r>
  </si>
  <si>
    <r>
      <rPr>
        <sz val="7"/>
        <rFont val="Arial"/>
        <family val="2"/>
      </rPr>
      <t>14.1.28</t>
    </r>
  </si>
  <si>
    <r>
      <rPr>
        <sz val="7"/>
        <rFont val="Arial"/>
        <family val="2"/>
      </rPr>
      <t>063561</t>
    </r>
  </si>
  <si>
    <r>
      <rPr>
        <sz val="7"/>
        <rFont val="Arial"/>
        <family val="2"/>
      </rPr>
      <t>CURVA DE INVERSAO PARA ELETROCALHA 200x100mm CHAPA 22</t>
    </r>
  </si>
  <si>
    <r>
      <rPr>
        <sz val="7"/>
        <rFont val="Arial"/>
        <family val="2"/>
      </rPr>
      <t>14.1.29</t>
    </r>
  </si>
  <si>
    <r>
      <rPr>
        <sz val="7"/>
        <rFont val="Arial"/>
        <family val="2"/>
      </rPr>
      <t>I037462</t>
    </r>
  </si>
  <si>
    <r>
      <rPr>
        <sz val="7"/>
        <rFont val="Arial"/>
        <family val="2"/>
      </rPr>
      <t>CURVA HORIZONTAL 90o. PARA ELETROCALHA 200X100</t>
    </r>
  </si>
  <si>
    <r>
      <rPr>
        <sz val="7"/>
        <rFont val="Arial"/>
        <family val="2"/>
      </rPr>
      <t>14.1.30</t>
    </r>
  </si>
  <si>
    <r>
      <rPr>
        <sz val="7"/>
        <rFont val="Arial"/>
        <family val="2"/>
      </rPr>
      <t>I12158</t>
    </r>
  </si>
  <si>
    <r>
      <rPr>
        <sz val="7"/>
        <rFont val="Arial"/>
        <family val="2"/>
      </rPr>
      <t>Tê horizontal 200 x 100 mm para eletrocalha metálica (ref.: mopa ou similar)</t>
    </r>
  </si>
  <si>
    <r>
      <rPr>
        <sz val="7"/>
        <rFont val="Arial"/>
        <family val="2"/>
      </rPr>
      <t>14.1.31</t>
    </r>
  </si>
  <si>
    <r>
      <rPr>
        <sz val="7"/>
        <rFont val="Arial"/>
        <family val="2"/>
      </rPr>
      <t>S08353</t>
    </r>
  </si>
  <si>
    <r>
      <rPr>
        <sz val="7"/>
        <rFont val="Arial"/>
        <family val="2"/>
      </rPr>
      <t>Redução concêntrica 200 x 100 x 50mm para eletrocalha metálica (ref. mopa ou similar)</t>
    </r>
  </si>
  <si>
    <r>
      <rPr>
        <sz val="7"/>
        <rFont val="Arial"/>
        <family val="2"/>
      </rPr>
      <t>14.1.32</t>
    </r>
  </si>
  <si>
    <r>
      <rPr>
        <sz val="7"/>
        <rFont val="Arial"/>
        <family val="2"/>
      </rPr>
      <t>S00748</t>
    </r>
  </si>
  <si>
    <r>
      <rPr>
        <sz val="7"/>
        <rFont val="Arial"/>
        <family val="2"/>
      </rPr>
      <t>Fornecimento e instalação de eletrocalha metálica 150 x 50 x 3000 mm (ref. vl 3.01 ge valemam ou similar)</t>
    </r>
  </si>
  <si>
    <r>
      <rPr>
        <sz val="7"/>
        <rFont val="Arial"/>
        <family val="2"/>
      </rPr>
      <t>14.1.33</t>
    </r>
  </si>
  <si>
    <r>
      <rPr>
        <sz val="7"/>
        <rFont val="Arial"/>
        <family val="2"/>
      </rPr>
      <t>S00762</t>
    </r>
  </si>
  <si>
    <r>
      <rPr>
        <sz val="7"/>
        <rFont val="Arial"/>
        <family val="2"/>
      </rPr>
      <t>Fornecimento e instalação de eletrocalha perfurada 100 x 50 x 3000 mm (ref. mopa ou similar)</t>
    </r>
  </si>
  <si>
    <r>
      <rPr>
        <sz val="7"/>
        <rFont val="Arial"/>
        <family val="2"/>
      </rPr>
      <t>14.1.34</t>
    </r>
  </si>
  <si>
    <r>
      <rPr>
        <sz val="7"/>
        <rFont val="Arial"/>
        <family val="2"/>
      </rPr>
      <t>S04532</t>
    </r>
  </si>
  <si>
    <r>
      <rPr>
        <sz val="7"/>
        <rFont val="Arial"/>
        <family val="2"/>
      </rPr>
      <t>Curva de inversão 100x50 mm</t>
    </r>
  </si>
  <si>
    <r>
      <rPr>
        <sz val="7"/>
        <rFont val="Arial"/>
        <family val="2"/>
      </rPr>
      <t>14.1.35</t>
    </r>
  </si>
  <si>
    <r>
      <rPr>
        <sz val="7"/>
        <rFont val="Arial"/>
        <family val="2"/>
      </rPr>
      <t>S07877</t>
    </r>
  </si>
  <si>
    <r>
      <rPr>
        <sz val="7"/>
        <rFont val="Arial"/>
        <family val="2"/>
      </rPr>
      <t>Curva horizontal 100 x 50 mm para eletrocalha metálica, com ângulo 90° (ref.: mopa ou similar)</t>
    </r>
  </si>
  <si>
    <r>
      <rPr>
        <sz val="7"/>
        <rFont val="Arial"/>
        <family val="2"/>
      </rPr>
      <t>14.1.36</t>
    </r>
  </si>
  <si>
    <r>
      <rPr>
        <sz val="7"/>
        <rFont val="Arial"/>
        <family val="2"/>
      </rPr>
      <t>S08113</t>
    </r>
  </si>
  <si>
    <r>
      <rPr>
        <sz val="7"/>
        <rFont val="Arial"/>
        <family val="2"/>
      </rPr>
      <t>Tê horizontal 100 x 50 mm com base lisa perfurada para eletrocalha metálica (ref. Mopa ou similar)</t>
    </r>
  </si>
  <si>
    <r>
      <rPr>
        <sz val="7"/>
        <rFont val="Arial"/>
        <family val="2"/>
      </rPr>
      <t>14.1.37</t>
    </r>
  </si>
  <si>
    <r>
      <rPr>
        <sz val="7"/>
        <rFont val="Arial"/>
        <family val="2"/>
      </rPr>
      <t>S11831</t>
    </r>
  </si>
  <si>
    <r>
      <rPr>
        <sz val="7"/>
        <rFont val="Arial"/>
        <family val="2"/>
      </rPr>
      <t>Redução concêntrica 100 x 50mm para eletrocalha metálica (ref. mopa ou similar)</t>
    </r>
  </si>
  <si>
    <r>
      <rPr>
        <sz val="7"/>
        <rFont val="Arial"/>
        <family val="2"/>
      </rPr>
      <t>14.1.38</t>
    </r>
  </si>
  <si>
    <r>
      <rPr>
        <sz val="7"/>
        <rFont val="Arial"/>
        <family val="2"/>
      </rPr>
      <t>S00749</t>
    </r>
  </si>
  <si>
    <r>
      <rPr>
        <sz val="7"/>
        <rFont val="Arial"/>
        <family val="2"/>
      </rPr>
      <t>Fornecimento e instalação de eletrocalha metálica 75 x 50 x 3000 mm (ref. vl 3.01 ge 75/50 valemam ou similar)</t>
    </r>
  </si>
  <si>
    <r>
      <rPr>
        <sz val="7"/>
        <rFont val="Arial"/>
        <family val="2"/>
      </rPr>
      <t>14.1.39</t>
    </r>
  </si>
  <si>
    <r>
      <rPr>
        <sz val="7"/>
        <rFont val="Arial"/>
        <family val="2"/>
      </rPr>
      <t>S09426</t>
    </r>
  </si>
  <si>
    <r>
      <rPr>
        <sz val="7"/>
        <rFont val="Arial"/>
        <family val="2"/>
      </rPr>
      <t>Tê horizontal 75 x 50 mm para eletrocalha metálica (ref. Mopa ou similar)</t>
    </r>
  </si>
  <si>
    <r>
      <rPr>
        <sz val="7"/>
        <rFont val="Arial"/>
        <family val="2"/>
      </rPr>
      <t>14.1.40</t>
    </r>
  </si>
  <si>
    <r>
      <rPr>
        <sz val="7"/>
        <rFont val="Arial"/>
        <family val="2"/>
      </rPr>
      <t>I00857S</t>
    </r>
  </si>
  <si>
    <r>
      <rPr>
        <sz val="7"/>
        <rFont val="Arial"/>
        <family val="2"/>
      </rPr>
      <t>Cabo de cobre nu 16 mm2 meio-duro</t>
    </r>
  </si>
  <si>
    <r>
      <rPr>
        <sz val="7"/>
        <rFont val="Arial"/>
        <family val="2"/>
      </rPr>
      <t>14.1.41</t>
    </r>
  </si>
  <si>
    <r>
      <rPr>
        <sz val="7"/>
        <rFont val="Arial"/>
        <family val="2"/>
      </rPr>
      <t>14.1.42</t>
    </r>
  </si>
  <si>
    <r>
      <rPr>
        <sz val="7"/>
        <rFont val="Arial"/>
        <family val="2"/>
      </rPr>
      <t>14.1.43</t>
    </r>
  </si>
  <si>
    <r>
      <rPr>
        <sz val="7"/>
        <rFont val="Arial"/>
        <family val="2"/>
      </rPr>
      <t>14.1.44</t>
    </r>
  </si>
  <si>
    <r>
      <rPr>
        <sz val="7"/>
        <rFont val="Arial"/>
        <family val="2"/>
      </rPr>
      <t>62572</t>
    </r>
  </si>
  <si>
    <r>
      <rPr>
        <sz val="7"/>
        <rFont val="Arial"/>
        <family val="2"/>
      </rPr>
      <t>SAIDA LATERAL SIMPLES PARA ELETRODUTO 3/4""</t>
    </r>
  </si>
  <si>
    <r>
      <rPr>
        <sz val="7"/>
        <rFont val="Arial"/>
        <family val="2"/>
      </rPr>
      <t>14.1.45</t>
    </r>
  </si>
  <si>
    <r>
      <rPr>
        <sz val="7"/>
        <rFont val="Arial"/>
        <family val="2"/>
      </rPr>
      <t>62575</t>
    </r>
  </si>
  <si>
    <r>
      <rPr>
        <sz val="7"/>
        <rFont val="Arial"/>
        <family val="2"/>
      </rPr>
      <t>SAIDA LATERAL SIMPLES PARA ELETRODUTO 1""</t>
    </r>
  </si>
  <si>
    <r>
      <rPr>
        <sz val="7"/>
        <rFont val="Arial"/>
        <family val="2"/>
      </rPr>
      <t>14.1.46</t>
    </r>
  </si>
  <si>
    <r>
      <rPr>
        <sz val="7"/>
        <rFont val="Arial"/>
        <family val="2"/>
      </rPr>
      <t>063614</t>
    </r>
  </si>
  <si>
    <r>
      <rPr>
        <sz val="7"/>
        <rFont val="Arial"/>
        <family val="2"/>
      </rPr>
      <t>SAIDA HORIZONTAL PARA ELETRODUTO 1 1/2"</t>
    </r>
  </si>
  <si>
    <r>
      <rPr>
        <sz val="7"/>
        <rFont val="Arial"/>
        <family val="2"/>
      </rPr>
      <t>14.1.47</t>
    </r>
  </si>
  <si>
    <r>
      <rPr>
        <sz val="7"/>
        <rFont val="Arial"/>
        <family val="2"/>
      </rPr>
      <t>063613</t>
    </r>
  </si>
  <si>
    <r>
      <rPr>
        <sz val="7"/>
        <rFont val="Arial"/>
        <family val="2"/>
      </rPr>
      <t>SAIDA HORIZONTAL PARA ELETRODUTO 2"</t>
    </r>
  </si>
  <si>
    <r>
      <rPr>
        <sz val="7"/>
        <rFont val="Arial"/>
        <family val="2"/>
      </rPr>
      <t>14.1.48</t>
    </r>
  </si>
  <si>
    <r>
      <rPr>
        <sz val="7"/>
        <rFont val="Arial"/>
        <family val="2"/>
      </rPr>
      <t>C1165</t>
    </r>
  </si>
  <si>
    <r>
      <rPr>
        <sz val="7"/>
        <rFont val="Arial"/>
        <family val="2"/>
      </rPr>
      <t>DUTO PERFURADO - PERFILADOS CHAPA DE AÇO (38X38)mm</t>
    </r>
  </si>
  <si>
    <r>
      <rPr>
        <sz val="7"/>
        <rFont val="Arial"/>
        <family val="2"/>
      </rPr>
      <t>14.1.49</t>
    </r>
  </si>
  <si>
    <r>
      <rPr>
        <sz val="7"/>
        <rFont val="Arial"/>
        <family val="2"/>
      </rPr>
      <t>063006</t>
    </r>
  </si>
  <si>
    <r>
      <rPr>
        <sz val="7"/>
        <rFont val="Arial"/>
        <family val="2"/>
      </rPr>
      <t>JUNCAO INTERNA TIPO L P/ELETROCALHA 38x38mm</t>
    </r>
  </si>
  <si>
    <r>
      <rPr>
        <sz val="7"/>
        <rFont val="Arial"/>
        <family val="2"/>
      </rPr>
      <t>14.1.50</t>
    </r>
  </si>
  <si>
    <r>
      <rPr>
        <sz val="7"/>
        <rFont val="Arial"/>
        <family val="2"/>
      </rPr>
      <t>063007</t>
    </r>
  </si>
  <si>
    <r>
      <rPr>
        <sz val="7"/>
        <rFont val="Arial"/>
        <family val="2"/>
      </rPr>
      <t>JUNTA INTERNA TIPO T P/ELETROCALHA 38x38mm</t>
    </r>
  </si>
  <si>
    <r>
      <rPr>
        <sz val="7"/>
        <rFont val="Arial"/>
        <family val="2"/>
      </rPr>
      <t>14.1.51</t>
    </r>
  </si>
  <si>
    <r>
      <rPr>
        <sz val="7"/>
        <rFont val="Arial"/>
        <family val="2"/>
      </rPr>
      <t>063008</t>
    </r>
  </si>
  <si>
    <r>
      <rPr>
        <sz val="7"/>
        <rFont val="Arial"/>
        <family val="2"/>
      </rPr>
      <t>JUNTA INTERNA TIPO X P/ELETROCALHA 38x38mm</t>
    </r>
  </si>
  <si>
    <r>
      <rPr>
        <sz val="7"/>
        <rFont val="Arial"/>
        <family val="2"/>
      </rPr>
      <t>14.1.52</t>
    </r>
  </si>
  <si>
    <r>
      <rPr>
        <sz val="7"/>
        <rFont val="Arial"/>
        <family val="2"/>
      </rPr>
      <t>I13378</t>
    </r>
  </si>
  <si>
    <r>
      <rPr>
        <sz val="7"/>
        <rFont val="Arial"/>
        <family val="2"/>
      </rPr>
      <t>Saída para perfilado 38x38mm (ref. mopa ou similar)</t>
    </r>
  </si>
  <si>
    <r>
      <rPr>
        <sz val="7"/>
        <rFont val="Arial"/>
        <family val="2"/>
      </rPr>
      <t>14.1.53</t>
    </r>
  </si>
  <si>
    <r>
      <rPr>
        <sz val="7"/>
        <rFont val="Arial"/>
        <family val="2"/>
      </rPr>
      <t>I035753</t>
    </r>
  </si>
  <si>
    <r>
      <rPr>
        <sz val="7"/>
        <rFont val="Arial"/>
        <family val="2"/>
      </rPr>
      <t>SAIDA HORIZONTAL PARA ELETRODUTO 1 1/4"</t>
    </r>
  </si>
  <si>
    <r>
      <rPr>
        <b/>
        <sz val="7"/>
        <rFont val="Arial"/>
        <family val="2"/>
      </rPr>
      <t>14.2</t>
    </r>
  </si>
  <si>
    <r>
      <rPr>
        <b/>
        <sz val="7"/>
        <rFont val="Arial"/>
        <family val="2"/>
      </rPr>
      <t>FIXAÇÃO DE ELETROCALHAS</t>
    </r>
  </si>
  <si>
    <r>
      <rPr>
        <sz val="7"/>
        <rFont val="Arial"/>
        <family val="2"/>
      </rPr>
      <t>14.2.1</t>
    </r>
  </si>
  <si>
    <r>
      <rPr>
        <sz val="7"/>
        <rFont val="Arial"/>
        <family val="2"/>
      </rPr>
      <t>S07384</t>
    </r>
  </si>
  <si>
    <r>
      <rPr>
        <sz val="7"/>
        <rFont val="Arial"/>
        <family val="2"/>
      </rPr>
      <t>Fixação de eletrocalhas com vergalhão (Tirante) com rosca total ø 1/4"x1000mm (marvitec ref. 1431 ou similar)</t>
    </r>
  </si>
  <si>
    <r>
      <rPr>
        <sz val="7"/>
        <rFont val="Arial"/>
        <family val="2"/>
      </rPr>
      <t>14.2.2</t>
    </r>
  </si>
  <si>
    <r>
      <rPr>
        <sz val="7"/>
        <rFont val="Arial"/>
        <family val="2"/>
      </rPr>
      <t>060518</t>
    </r>
  </si>
  <si>
    <r>
      <rPr>
        <sz val="7"/>
        <rFont val="Arial"/>
        <family val="2"/>
      </rPr>
      <t>GANCHO TIPO G PARA INSTALACAO DE FLUORESCENTES</t>
    </r>
  </si>
  <si>
    <r>
      <rPr>
        <sz val="7"/>
        <rFont val="Arial"/>
        <family val="2"/>
      </rPr>
      <t>14.2.3</t>
    </r>
  </si>
  <si>
    <r>
      <rPr>
        <sz val="7"/>
        <rFont val="Arial"/>
        <family val="2"/>
      </rPr>
      <t>I03640</t>
    </r>
  </si>
  <si>
    <r>
      <rPr>
        <sz val="7"/>
        <rFont val="Arial"/>
        <family val="2"/>
      </rPr>
      <t>Suporte vertical 200 x 100 mm para fixação de eletrocalha metálica ( ref.: Mopa ou similar)</t>
    </r>
  </si>
  <si>
    <r>
      <rPr>
        <sz val="7"/>
        <rFont val="Arial"/>
        <family val="2"/>
      </rPr>
      <t>14.2.4</t>
    </r>
  </si>
  <si>
    <r>
      <rPr>
        <sz val="7"/>
        <rFont val="Arial"/>
        <family val="2"/>
      </rPr>
      <t>S12488</t>
    </r>
  </si>
  <si>
    <r>
      <rPr>
        <sz val="7"/>
        <rFont val="Arial"/>
        <family val="2"/>
      </rPr>
      <t>Suporte vertical 150 x 150 mm para fixação de eletrocalha metálica (ref.: mopa ou similar)</t>
    </r>
  </si>
  <si>
    <r>
      <rPr>
        <b/>
        <sz val="7"/>
        <rFont val="Arial"/>
        <family val="2"/>
      </rPr>
      <t>14.3</t>
    </r>
  </si>
  <si>
    <r>
      <rPr>
        <b/>
        <sz val="7"/>
        <rFont val="Arial"/>
        <family val="2"/>
      </rPr>
      <t>CAIXAS E ACESSÓRIOS</t>
    </r>
  </si>
  <si>
    <r>
      <rPr>
        <sz val="7"/>
        <rFont val="Arial"/>
        <family val="2"/>
      </rPr>
      <t>14.3.1</t>
    </r>
  </si>
  <si>
    <r>
      <rPr>
        <sz val="7"/>
        <rFont val="Arial"/>
        <family val="2"/>
      </rPr>
      <t>JCA-COND-008</t>
    </r>
  </si>
  <si>
    <r>
      <rPr>
        <sz val="7"/>
        <rFont val="Arial"/>
        <family val="2"/>
      </rPr>
      <t>CAIXA DE SOBREPOR CONDULETE TOP 6 ENTRADAS 3/4" - COMPLETA - FORNECIMENTO E INSTALAÇÃO</t>
    </r>
  </si>
  <si>
    <r>
      <rPr>
        <sz val="7"/>
        <rFont val="Arial"/>
        <family val="2"/>
      </rPr>
      <t>14.3.2</t>
    </r>
  </si>
  <si>
    <r>
      <rPr>
        <sz val="7"/>
        <rFont val="Arial"/>
        <family val="2"/>
      </rPr>
      <t>JCA-COND-003</t>
    </r>
  </si>
  <si>
    <r>
      <rPr>
        <sz val="7"/>
        <rFont val="Arial"/>
        <family val="2"/>
      </rPr>
      <t>CAIXA DE SOBREPOR CONDULETE TOP 6 ENTRADAS 1" - COMPLETA - FORNECIMENTO E INSTALAÇÃO</t>
    </r>
  </si>
  <si>
    <r>
      <rPr>
        <sz val="7"/>
        <rFont val="Arial"/>
        <family val="2"/>
      </rPr>
      <t>14.3.3</t>
    </r>
  </si>
  <si>
    <r>
      <rPr>
        <sz val="7"/>
        <rFont val="Arial"/>
        <family val="2"/>
      </rPr>
      <t>C0626</t>
    </r>
  </si>
  <si>
    <r>
      <rPr>
        <sz val="7"/>
        <rFont val="Arial"/>
        <family val="2"/>
      </rPr>
      <t>CAIXA DE PASSAGEM COM TAMPA PARAFUSADA 100X100X80mm</t>
    </r>
  </si>
  <si>
    <r>
      <rPr>
        <sz val="7"/>
        <rFont val="Arial"/>
        <family val="2"/>
      </rPr>
      <t>14.3.4</t>
    </r>
  </si>
  <si>
    <r>
      <rPr>
        <sz val="7"/>
        <rFont val="Arial"/>
        <family val="2"/>
      </rPr>
      <t>C0627</t>
    </r>
  </si>
  <si>
    <r>
      <rPr>
        <sz val="7"/>
        <rFont val="Arial"/>
        <family val="2"/>
      </rPr>
      <t>CAIXA DE PASSAGEM COM TAMPA PARAFUSADA 150X150X80mm</t>
    </r>
  </si>
  <si>
    <r>
      <rPr>
        <sz val="7"/>
        <rFont val="Arial"/>
        <family val="2"/>
      </rPr>
      <t>14.3.5</t>
    </r>
  </si>
  <si>
    <r>
      <rPr>
        <sz val="7"/>
        <rFont val="Arial"/>
        <family val="2"/>
      </rPr>
      <t>C0628</t>
    </r>
  </si>
  <si>
    <r>
      <rPr>
        <sz val="7"/>
        <rFont val="Arial"/>
        <family val="2"/>
      </rPr>
      <t>CAIXA DE PASSAGEM COM TAMPA PARAFUSADA 200X200X100mm</t>
    </r>
  </si>
  <si>
    <r>
      <rPr>
        <sz val="7"/>
        <rFont val="Arial"/>
        <family val="2"/>
      </rPr>
      <t>14.3.6</t>
    </r>
  </si>
  <si>
    <r>
      <rPr>
        <sz val="7"/>
        <rFont val="Arial"/>
        <family val="2"/>
      </rPr>
      <t>C0629</t>
    </r>
  </si>
  <si>
    <r>
      <rPr>
        <sz val="7"/>
        <rFont val="Arial"/>
        <family val="2"/>
      </rPr>
      <t>CAIXA DE PASSAGEM COM TAMPA PARAFUSADA 300X300X150mm</t>
    </r>
  </si>
  <si>
    <r>
      <rPr>
        <sz val="7"/>
        <rFont val="Arial"/>
        <family val="2"/>
      </rPr>
      <t>14.3.7</t>
    </r>
  </si>
  <si>
    <r>
      <rPr>
        <sz val="7"/>
        <rFont val="Arial"/>
        <family val="2"/>
      </rPr>
      <t>92865</t>
    </r>
  </si>
  <si>
    <r>
      <rPr>
        <sz val="7"/>
        <rFont val="Arial"/>
        <family val="2"/>
      </rPr>
      <t>CAIXA OCTOGONAL 4" X 4", METÁLICA, INSTALADA EM LAJE - FORNECIMENTO E INSTALAÇÃO. AF_12/2015</t>
    </r>
  </si>
  <si>
    <r>
      <rPr>
        <sz val="7"/>
        <rFont val="Arial"/>
        <family val="2"/>
      </rPr>
      <t>14.3.8</t>
    </r>
  </si>
  <si>
    <r>
      <rPr>
        <sz val="7"/>
        <rFont val="Arial"/>
        <family val="2"/>
      </rPr>
      <t>83446A</t>
    </r>
  </si>
  <si>
    <r>
      <rPr>
        <sz val="7"/>
        <rFont val="Arial"/>
        <family val="2"/>
      </rPr>
      <t>CAIXA DE PASSAGEM 40X40X40 COM TAMPA E DRENO BRITA</t>
    </r>
  </si>
  <si>
    <r>
      <rPr>
        <sz val="7"/>
        <rFont val="Arial"/>
        <family val="2"/>
      </rPr>
      <t>14.3.9</t>
    </r>
  </si>
  <si>
    <r>
      <rPr>
        <sz val="7"/>
        <rFont val="Arial"/>
        <family val="2"/>
      </rPr>
      <t>83446C</t>
    </r>
  </si>
  <si>
    <r>
      <rPr>
        <sz val="7"/>
        <rFont val="Arial"/>
        <family val="2"/>
      </rPr>
      <t>CAIXA DE PASSAGEM 80X80X62 FUNDO BRITA COM TAMPA</t>
    </r>
  </si>
  <si>
    <r>
      <rPr>
        <sz val="7"/>
        <rFont val="Arial"/>
        <family val="2"/>
      </rPr>
      <t>14.3.10</t>
    </r>
  </si>
  <si>
    <r>
      <rPr>
        <sz val="7"/>
        <rFont val="Arial"/>
        <family val="2"/>
      </rPr>
      <t>83367</t>
    </r>
  </si>
  <si>
    <r>
      <rPr>
        <sz val="7"/>
        <rFont val="Arial"/>
        <family val="2"/>
      </rPr>
      <t>CAIXA DE PASSAGEM PARA TELEFONE 80X80X15CM (SOBREPOR) FORNECIMENTO E INSTALACAO</t>
    </r>
  </si>
  <si>
    <r>
      <rPr>
        <sz val="7"/>
        <rFont val="Arial"/>
        <family val="2"/>
      </rPr>
      <t>14.3.11</t>
    </r>
  </si>
  <si>
    <r>
      <rPr>
        <sz val="7"/>
        <rFont val="Arial"/>
        <family val="2"/>
      </rPr>
      <t>95791</t>
    </r>
  </si>
  <si>
    <r>
      <rPr>
        <sz val="7"/>
        <rFont val="Arial"/>
        <family val="2"/>
      </rPr>
      <t>CONDULETE DE ALUMÍNIO, TIPO LR, PARA ELETRODUTO DE AÇO GALVANIZADO DN 32 MM (1 1/4''), APARENTE - FORNECIMENTO E INSTALAÇÃO. AF_11/2016_P</t>
    </r>
  </si>
  <si>
    <r>
      <rPr>
        <sz val="7"/>
        <rFont val="Arial"/>
        <family val="2"/>
      </rPr>
      <t>14.3.12</t>
    </r>
  </si>
  <si>
    <r>
      <rPr>
        <sz val="7"/>
        <rFont val="Arial"/>
        <family val="2"/>
      </rPr>
      <t>95778</t>
    </r>
  </si>
  <si>
    <r>
      <rPr>
        <sz val="7"/>
        <rFont val="Arial"/>
        <family val="2"/>
      </rPr>
      <t>CONDULETE DE ALUMÍNIO, TIPO C, PARA ELETRODUTO DE AÇO GALVANIZADO DN 20 MM (3/4''), APARENTE - FORNECIMENTO E INSTALAÇÃO. AF_11/2016_P</t>
    </r>
  </si>
  <si>
    <r>
      <rPr>
        <sz val="7"/>
        <rFont val="Arial"/>
        <family val="2"/>
      </rPr>
      <t>14.3.13</t>
    </r>
  </si>
  <si>
    <r>
      <rPr>
        <sz val="7"/>
        <rFont val="Arial"/>
        <family val="2"/>
      </rPr>
      <t>95780</t>
    </r>
  </si>
  <si>
    <r>
      <rPr>
        <sz val="7"/>
        <rFont val="Arial"/>
        <family val="2"/>
      </rPr>
      <t>CONDULETE DE ALUMÍNIO, TIPO B, PARA ELETRODUTO DE AÇO GALVANIZADO DN 25 MM (1''), APARENTE - FORNECIMENTO E INSTALAÇÃO. AF_11/2016_P</t>
    </r>
  </si>
  <si>
    <r>
      <rPr>
        <sz val="7"/>
        <rFont val="Arial"/>
        <family val="2"/>
      </rPr>
      <t>14.3.14</t>
    </r>
  </si>
  <si>
    <r>
      <rPr>
        <sz val="7"/>
        <rFont val="Arial"/>
        <family val="2"/>
      </rPr>
      <t>95777</t>
    </r>
  </si>
  <si>
    <r>
      <rPr>
        <sz val="7"/>
        <rFont val="Arial"/>
        <family val="2"/>
      </rPr>
      <t>CONDULETE DE ALUMÍNIO, TIPO B, PARA ELETRODUTO DE AÇO GALVANIZADO DN 20 MM (3/4''), APARENTE - FORNECIMENTO E INSTALAÇÃO. AF_11/2016_P</t>
    </r>
  </si>
  <si>
    <r>
      <rPr>
        <sz val="7"/>
        <rFont val="Arial"/>
        <family val="2"/>
      </rPr>
      <t>14.3.15</t>
    </r>
  </si>
  <si>
    <r>
      <rPr>
        <sz val="7"/>
        <rFont val="Arial"/>
        <family val="2"/>
      </rPr>
      <t>95787</t>
    </r>
  </si>
  <si>
    <r>
      <rPr>
        <sz val="7"/>
        <rFont val="Arial"/>
        <family val="2"/>
      </rPr>
      <t>CONDULETE DE ALUMÍNIO, TIPO LR, PARA ELETRODUTO DE AÇO GALVANIZADO DN 20 MM (3/4''), APARENTE - FORNECIMENTO E INSTALAÇÃO. AF_11/2016_P</t>
    </r>
  </si>
  <si>
    <r>
      <rPr>
        <sz val="7"/>
        <rFont val="Arial"/>
        <family val="2"/>
      </rPr>
      <t>14.3.16</t>
    </r>
  </si>
  <si>
    <r>
      <rPr>
        <sz val="7"/>
        <rFont val="Arial"/>
        <family val="2"/>
      </rPr>
      <t>95789</t>
    </r>
  </si>
  <si>
    <r>
      <rPr>
        <sz val="7"/>
        <rFont val="Arial"/>
        <family val="2"/>
      </rPr>
      <t>CONDULETE DE ALUMÍNIO, TIPO LR, PARA ELETRODUTO DE AÇO GALVANIZADO DN 25 MM (1''), APARENTE - FORNECIMENTO E INSTALAÇÃO. AF_11/2016_P</t>
    </r>
  </si>
  <si>
    <r>
      <rPr>
        <sz val="7"/>
        <rFont val="Arial"/>
        <family val="2"/>
      </rPr>
      <t>14.3.17</t>
    </r>
  </si>
  <si>
    <r>
      <rPr>
        <sz val="7"/>
        <rFont val="Arial"/>
        <family val="2"/>
      </rPr>
      <t>95795</t>
    </r>
  </si>
  <si>
    <r>
      <rPr>
        <sz val="7"/>
        <rFont val="Arial"/>
        <family val="2"/>
      </rPr>
      <t>CONDULETE DE ALUMÍNIO, TIPO T, PARA ELETRODUTO DE AÇO GALVANIZADO DN 20 MM (3/4''), APARENTE - FORNECIMENTO E INSTALAÇÃO. AF_11/2016_P</t>
    </r>
  </si>
  <si>
    <r>
      <rPr>
        <sz val="7"/>
        <rFont val="Arial"/>
        <family val="2"/>
      </rPr>
      <t>14.3.18</t>
    </r>
  </si>
  <si>
    <r>
      <rPr>
        <sz val="7"/>
        <rFont val="Arial"/>
        <family val="2"/>
      </rPr>
      <t>95780B</t>
    </r>
  </si>
  <si>
    <r>
      <rPr>
        <sz val="7"/>
        <rFont val="Arial"/>
        <family val="2"/>
      </rPr>
      <t>CONDULETE DE ALUMÍNIO, TIPO LR, PARA ELETRODUTO DE AÇO GALVANIZADO 2", APARENTE - FORNECIMENTO E INSTALAÇÃO. AF_11/2016_P</t>
    </r>
  </si>
  <si>
    <r>
      <rPr>
        <b/>
        <sz val="7"/>
        <rFont val="Arial"/>
        <family val="2"/>
      </rPr>
      <t>14.4</t>
    </r>
  </si>
  <si>
    <r>
      <rPr>
        <b/>
        <sz val="7"/>
        <rFont val="Arial"/>
        <family val="2"/>
      </rPr>
      <t>CABOS</t>
    </r>
  </si>
  <si>
    <r>
      <rPr>
        <sz val="7"/>
        <rFont val="Arial"/>
        <family val="2"/>
      </rPr>
      <t>14.4.1</t>
    </r>
  </si>
  <si>
    <r>
      <rPr>
        <sz val="7"/>
        <rFont val="Arial"/>
        <family val="2"/>
      </rPr>
      <t>91926</t>
    </r>
  </si>
  <si>
    <r>
      <rPr>
        <sz val="7"/>
        <rFont val="Arial"/>
        <family val="2"/>
      </rPr>
      <t>CABO DE COBRE FLEXÍVEL ISOLADO, 2,5 MM², ANTI-CHAMA 450/750 V, PARA CIRCUITOS TERMINAIS - FORNECIMENTO E INSTALAÇÃO. AF_12/2015</t>
    </r>
  </si>
  <si>
    <r>
      <rPr>
        <sz val="7"/>
        <rFont val="Arial"/>
        <family val="2"/>
      </rPr>
      <t>14.4.2</t>
    </r>
  </si>
  <si>
    <r>
      <rPr>
        <sz val="7"/>
        <rFont val="Arial"/>
        <family val="2"/>
      </rPr>
      <t>91928</t>
    </r>
  </si>
  <si>
    <r>
      <rPr>
        <sz val="7"/>
        <rFont val="Arial"/>
        <family val="2"/>
      </rPr>
      <t>CABO DE COBRE FLEXÍVEL ISOLADO, 4 MM², ANTI-CHAMA 450/750 V, PARA CIRCUITOS TERMINAIS - FORNECIMENTO E INSTALAÇÃO. AF_12/2015</t>
    </r>
  </si>
  <si>
    <r>
      <rPr>
        <sz val="7"/>
        <rFont val="Arial"/>
        <family val="2"/>
      </rPr>
      <t>14.4.3</t>
    </r>
  </si>
  <si>
    <r>
      <rPr>
        <sz val="7"/>
        <rFont val="Arial"/>
        <family val="2"/>
      </rPr>
      <t>91927</t>
    </r>
  </si>
  <si>
    <r>
      <rPr>
        <sz val="7"/>
        <rFont val="Arial"/>
        <family val="2"/>
      </rPr>
      <t>CABO DE COBRE FLEXÍVEL ISOLADO, 2,5 MM², ANTI-CHAMA 0,6/1,0 KV, PARA CIRCUITOS TERMINAIS - FORNECIMENTO E INSTALAÇÃO. AF_12/2015</t>
    </r>
  </si>
  <si>
    <r>
      <rPr>
        <sz val="7"/>
        <rFont val="Arial"/>
        <family val="2"/>
      </rPr>
      <t>14.4.4</t>
    </r>
  </si>
  <si>
    <r>
      <rPr>
        <sz val="7"/>
        <rFont val="Arial"/>
        <family val="2"/>
      </rPr>
      <t>91929</t>
    </r>
  </si>
  <si>
    <r>
      <rPr>
        <sz val="7"/>
        <rFont val="Arial"/>
        <family val="2"/>
      </rPr>
      <t>CABO DE COBRE FLEXÍVEL ISOLADO, 4 MM², ANTI-CHAMA 0,6/1,0 KV, PARA CIRCUITOS TERMINAIS - FORNECIMENTO E INSTALAÇÃO. AF_12/2015</t>
    </r>
  </si>
  <si>
    <r>
      <rPr>
        <sz val="7"/>
        <rFont val="Arial"/>
        <family val="2"/>
      </rPr>
      <t>14.4.5</t>
    </r>
  </si>
  <si>
    <r>
      <rPr>
        <sz val="7"/>
        <rFont val="Arial"/>
        <family val="2"/>
      </rPr>
      <t>91931</t>
    </r>
  </si>
  <si>
    <r>
      <rPr>
        <sz val="7"/>
        <rFont val="Arial"/>
        <family val="2"/>
      </rPr>
      <t>CABO DE COBRE FLEXÍVEL ISOLADO, 6 MM², ANTI-CHAMA 0,6/1,0 KV, PARA CIRCUITOS TERMINAIS - FORNECIMENTO E INSTALAÇÃO. AF_12/2015</t>
    </r>
  </si>
  <si>
    <r>
      <rPr>
        <sz val="7"/>
        <rFont val="Arial"/>
        <family val="2"/>
      </rPr>
      <t>14.4.6</t>
    </r>
  </si>
  <si>
    <r>
      <rPr>
        <sz val="7"/>
        <rFont val="Arial"/>
        <family val="2"/>
      </rPr>
      <t>92980</t>
    </r>
  </si>
  <si>
    <r>
      <rPr>
        <sz val="7"/>
        <rFont val="Arial"/>
        <family val="2"/>
      </rPr>
      <t>CABO DE COBRE FLEXÍVEL ISOLADO, 10 MM², ANTI-CHAMA 0,6/1,0 KV, PARA DISTRIBUIÇÃO - FORNECIMENTO E INSTALAÇÃO. AF_12/2015</t>
    </r>
  </si>
  <si>
    <r>
      <rPr>
        <sz val="7"/>
        <rFont val="Arial"/>
        <family val="2"/>
      </rPr>
      <t>14.4.7</t>
    </r>
  </si>
  <si>
    <r>
      <rPr>
        <sz val="7"/>
        <rFont val="Arial"/>
        <family val="2"/>
      </rPr>
      <t>92982</t>
    </r>
  </si>
  <si>
    <r>
      <rPr>
        <sz val="7"/>
        <rFont val="Arial"/>
        <family val="2"/>
      </rPr>
      <t>CABO DE COBRE FLEXÍVEL ISOLADO, 16 MM², ANTI-CHAMA 0,6/1,0 KV, PARA DISTRIBUIÇÃO - FORNECIMENTO E INSTALAÇÃO. AF_12/2015</t>
    </r>
  </si>
  <si>
    <r>
      <rPr>
        <sz val="7"/>
        <rFont val="Arial"/>
        <family val="2"/>
      </rPr>
      <t>14.4.8</t>
    </r>
  </si>
  <si>
    <r>
      <rPr>
        <sz val="7"/>
        <rFont val="Arial"/>
        <family val="2"/>
      </rPr>
      <t>92984</t>
    </r>
  </si>
  <si>
    <r>
      <rPr>
        <sz val="7"/>
        <rFont val="Arial"/>
        <family val="2"/>
      </rPr>
      <t>CABO DE COBRE FLEXÍVEL ISOLADO, 25 MM², ANTI-CHAMA 0,6/1,0 KV, PARA DISTRIBUIÇÃO - FORNECIMENTO E INSTALAÇÃO. AF_12/2015</t>
    </r>
  </si>
  <si>
    <r>
      <rPr>
        <sz val="7"/>
        <rFont val="Arial"/>
        <family val="2"/>
      </rPr>
      <t>14.4.9</t>
    </r>
  </si>
  <si>
    <r>
      <rPr>
        <sz val="7"/>
        <rFont val="Arial"/>
        <family val="2"/>
      </rPr>
      <t>92986</t>
    </r>
  </si>
  <si>
    <r>
      <rPr>
        <sz val="7"/>
        <rFont val="Arial"/>
        <family val="2"/>
      </rPr>
      <t>CABO DE COBRE FLEXÍVEL ISOLADO, 35 MM², ANTI-CHAMA 0,6/1,0 KV, PARA DISTRIBUIÇÃO - FORNECIMENTO E INSTALAÇÃO. AF_12/2015</t>
    </r>
  </si>
  <si>
    <r>
      <rPr>
        <sz val="7"/>
        <rFont val="Arial"/>
        <family val="2"/>
      </rPr>
      <t>14.4.10</t>
    </r>
  </si>
  <si>
    <r>
      <rPr>
        <sz val="7"/>
        <rFont val="Arial"/>
        <family val="2"/>
      </rPr>
      <t>92990</t>
    </r>
  </si>
  <si>
    <r>
      <rPr>
        <sz val="7"/>
        <rFont val="Arial"/>
        <family val="2"/>
      </rPr>
      <t>CABO DE COBRE FLEXÍVEL ISOLADO, 70 MM², ANTI-CHAMA 0,6/1,0 KV, PARA DISTRIBUIÇÃO - FORNECIMENTO E INSTALAÇÃO. AF_12/2015</t>
    </r>
  </si>
  <si>
    <r>
      <rPr>
        <sz val="7"/>
        <rFont val="Arial"/>
        <family val="2"/>
      </rPr>
      <t>14.4.11</t>
    </r>
  </si>
  <si>
    <r>
      <rPr>
        <sz val="7"/>
        <rFont val="Arial"/>
        <family val="2"/>
      </rPr>
      <t>92992</t>
    </r>
  </si>
  <si>
    <r>
      <rPr>
        <sz val="7"/>
        <rFont val="Arial"/>
        <family val="2"/>
      </rPr>
      <t>CABO DE COBRE FLEXÍVEL ISOLADO, 95 MM², ANTI-CHAMA 0,6/1,0 KV, PARA DISTRIBUIÇÃO - FORNECIMENTO E INSTALAÇÃO. AF_12/2015</t>
    </r>
  </si>
  <si>
    <r>
      <rPr>
        <sz val="7"/>
        <rFont val="Arial"/>
        <family val="2"/>
      </rPr>
      <t>14.4.12</t>
    </r>
  </si>
  <si>
    <r>
      <rPr>
        <sz val="7"/>
        <rFont val="Arial"/>
        <family val="2"/>
      </rPr>
      <t>92998</t>
    </r>
  </si>
  <si>
    <r>
      <rPr>
        <sz val="7"/>
        <rFont val="Arial"/>
        <family val="2"/>
      </rPr>
      <t>CABO DE COBRE FLEXÍVEL ISOLADO, 185 MM², ANTI-CHAMA 0,6/1,0 KV, PARA DISTRIBUIÇÃO - FORNECIMENTO E INSTALAÇÃO. AF_12/2015</t>
    </r>
  </si>
  <si>
    <r>
      <rPr>
        <b/>
        <sz val="7"/>
        <rFont val="Arial"/>
        <family val="2"/>
      </rPr>
      <t>14.5</t>
    </r>
  </si>
  <si>
    <r>
      <rPr>
        <b/>
        <sz val="7"/>
        <rFont val="Arial"/>
        <family val="2"/>
      </rPr>
      <t>INTERRUPTORES E TOMADAS</t>
    </r>
  </si>
  <si>
    <r>
      <rPr>
        <sz val="7"/>
        <rFont val="Arial"/>
        <family val="2"/>
      </rPr>
      <t>14.5.1</t>
    </r>
  </si>
  <si>
    <r>
      <rPr>
        <sz val="7"/>
        <rFont val="Arial"/>
        <family val="2"/>
      </rPr>
      <t>91953</t>
    </r>
  </si>
  <si>
    <r>
      <rPr>
        <sz val="7"/>
        <rFont val="Arial"/>
        <family val="2"/>
      </rPr>
      <t>INTERRUPTOR SIMPLES (1 MÓDULO), 10A/250V, INCLUINDO SUPORTE E PLACA - FORNECIMENTO E INSTALAÇÃO. AF_12/2015</t>
    </r>
  </si>
  <si>
    <r>
      <rPr>
        <sz val="7"/>
        <rFont val="Arial"/>
        <family val="2"/>
      </rPr>
      <t>14.5.2</t>
    </r>
  </si>
  <si>
    <r>
      <rPr>
        <sz val="7"/>
        <rFont val="Arial"/>
        <family val="2"/>
      </rPr>
      <t>91965</t>
    </r>
  </si>
  <si>
    <r>
      <rPr>
        <sz val="7"/>
        <rFont val="Arial"/>
        <family val="2"/>
      </rPr>
      <t>INTERRUPTOR SIMPLES (2 MÓDULOS) COM INTERRUPTOR PARALELO (1 MÓDULO), 10A/250V, INCLUINDO SUPORTE E PLACA - FORNECIMENTO E INSTALAÇÃO. AF_12/2015</t>
    </r>
  </si>
  <si>
    <r>
      <rPr>
        <sz val="7"/>
        <rFont val="Arial"/>
        <family val="2"/>
      </rPr>
      <t>14.5.3</t>
    </r>
  </si>
  <si>
    <r>
      <rPr>
        <sz val="7"/>
        <rFont val="Arial"/>
        <family val="2"/>
      </rPr>
      <t>91971</t>
    </r>
  </si>
  <si>
    <r>
      <rPr>
        <sz val="7"/>
        <rFont val="Arial"/>
        <family val="2"/>
      </rPr>
      <t>INTERRUPTOR SIMPLES (3 MÓDULOS) COM INTERRUPTOR PARALELO (1 MÓDULO), 10A/250V, INCLUINDO SUPORTE E PLACA - FORNECIMENTO E INSTALAÇÃO. AF_12/2015</t>
    </r>
  </si>
  <si>
    <r>
      <rPr>
        <sz val="7"/>
        <rFont val="Arial"/>
        <family val="2"/>
      </rPr>
      <t>14.5.4</t>
    </r>
  </si>
  <si>
    <r>
      <rPr>
        <sz val="7"/>
        <rFont val="Arial"/>
        <family val="2"/>
      </rPr>
      <t>91955</t>
    </r>
  </si>
  <si>
    <r>
      <rPr>
        <sz val="7"/>
        <rFont val="Arial"/>
        <family val="2"/>
      </rPr>
      <t>INTERRUPTOR PARALELO (1 MÓDULO), 10A/250V, INCLUINDO SUPORTE E PLACA - FORNECIMENTO E INSTALAÇÃO. AF_12/2015</t>
    </r>
  </si>
  <si>
    <r>
      <rPr>
        <sz val="7"/>
        <rFont val="Arial"/>
        <family val="2"/>
      </rPr>
      <t>14.5.5</t>
    </r>
  </si>
  <si>
    <r>
      <rPr>
        <sz val="7"/>
        <rFont val="Arial"/>
        <family val="2"/>
      </rPr>
      <t>91961</t>
    </r>
  </si>
  <si>
    <r>
      <rPr>
        <sz val="7"/>
        <rFont val="Arial"/>
        <family val="2"/>
      </rPr>
      <t>INTERRUPTOR PARALELO (2 MÓDULOS), 10A/250V, INCLUINDO SUPORTE E PLACA - FORNECIMENTO E INSTALAÇÃO. AF_12/2015</t>
    </r>
  </si>
  <si>
    <r>
      <rPr>
        <sz val="7"/>
        <rFont val="Arial"/>
        <family val="2"/>
      </rPr>
      <t>14.5.6</t>
    </r>
  </si>
  <si>
    <r>
      <rPr>
        <sz val="7"/>
        <rFont val="Arial"/>
        <family val="2"/>
      </rPr>
      <t>97595</t>
    </r>
  </si>
  <si>
    <r>
      <rPr>
        <sz val="7"/>
        <rFont val="Arial"/>
        <family val="2"/>
      </rPr>
      <t>SENSOR DE PRESENÇA COM FOTOCÉLULA, FIXAÇÃO EM PAREDE - FORNECIMENTO E INSTALAÇÃO. AF_11/2017</t>
    </r>
  </si>
  <si>
    <r>
      <rPr>
        <sz val="7"/>
        <rFont val="Arial"/>
        <family val="2"/>
      </rPr>
      <t>14.5.7</t>
    </r>
  </si>
  <si>
    <r>
      <rPr>
        <sz val="7"/>
        <rFont val="Arial"/>
        <family val="2"/>
      </rPr>
      <t>91992</t>
    </r>
  </si>
  <si>
    <r>
      <rPr>
        <sz val="7"/>
        <rFont val="Arial"/>
        <family val="2"/>
      </rPr>
      <t>TOMADA ALTA DE EMBUTIR (1 MÓDULO), 2P+T 10 A, INCLUINDO SUPORTE E PLACA - FORNECIMENTO E INSTALAÇÃO. AF_12/2015</t>
    </r>
  </si>
  <si>
    <r>
      <rPr>
        <sz val="7"/>
        <rFont val="Arial"/>
        <family val="2"/>
      </rPr>
      <t>14.5.8</t>
    </r>
  </si>
  <si>
    <r>
      <rPr>
        <sz val="7"/>
        <rFont val="Arial"/>
        <family val="2"/>
      </rPr>
      <t>S10275</t>
    </r>
  </si>
  <si>
    <r>
      <rPr>
        <sz val="7"/>
        <rFont val="Arial"/>
        <family val="2"/>
      </rPr>
      <t>Caixa metálica com uma tomada 2P+T para instalação aparente</t>
    </r>
  </si>
  <si>
    <r>
      <rPr>
        <b/>
        <sz val="7"/>
        <rFont val="Arial"/>
        <family val="2"/>
      </rPr>
      <t>14.6</t>
    </r>
  </si>
  <si>
    <r>
      <rPr>
        <b/>
        <sz val="7"/>
        <rFont val="Arial"/>
        <family val="2"/>
      </rPr>
      <t>LUMINÁRIAS</t>
    </r>
  </si>
  <si>
    <r>
      <rPr>
        <sz val="7"/>
        <rFont val="Arial"/>
        <family val="2"/>
      </rPr>
      <t>14.6.1</t>
    </r>
  </si>
  <si>
    <r>
      <rPr>
        <sz val="7"/>
        <rFont val="Arial"/>
        <family val="2"/>
      </rPr>
      <t>97608</t>
    </r>
  </si>
  <si>
    <r>
      <rPr>
        <sz val="7"/>
        <rFont val="Arial"/>
        <family val="2"/>
      </rPr>
      <t>LUMINÁRIA ARANDELA TIPO TARTARUGA, COM GRADE, PARA 1 LÂMPADA DE 15 W - FORNECIMENTO E INSTALAÇÃO. AF_11/2017</t>
    </r>
  </si>
  <si>
    <r>
      <rPr>
        <sz val="7"/>
        <rFont val="Arial"/>
        <family val="2"/>
      </rPr>
      <t>14.6.2</t>
    </r>
  </si>
  <si>
    <r>
      <rPr>
        <sz val="7"/>
        <rFont val="Arial"/>
        <family val="2"/>
      </rPr>
      <t>JCA-LUM-010B</t>
    </r>
  </si>
  <si>
    <r>
      <rPr>
        <sz val="7"/>
        <rFont val="Arial"/>
        <family val="2"/>
      </rPr>
      <t>LUMINÁRIA DE ALTO RENDIMENTO T5, 2X28W, SOBREPOR, COM ALETAS, CORPO EM CHAPA DE AÇO-CARBONO COM PINTURA EPÓXI NA COR BRANCO FOSCO, REFLETOR EM ALUMÍNIO ANODIZADO.</t>
    </r>
  </si>
  <si>
    <r>
      <rPr>
        <sz val="7"/>
        <rFont val="Arial"/>
        <family val="2"/>
      </rPr>
      <t>14.6.3</t>
    </r>
  </si>
  <si>
    <r>
      <rPr>
        <sz val="7"/>
        <rFont val="Arial"/>
        <family val="2"/>
      </rPr>
      <t>JCA-LUM-010C</t>
    </r>
  </si>
  <si>
    <r>
      <rPr>
        <sz val="7"/>
        <rFont val="Arial"/>
        <family val="2"/>
      </rPr>
      <t>LUMINÁRIA DE ALTO RENDIMENTO T5, 2X28W, EMBUTIR, COM ALETAS, CORPO EM CHAPA DE AÇO-CARBONO COM PINTURA EPÓXI NA COR BRANCO FOSCO, REFLETOR EM ALUMÍNIO ANODIZADO.</t>
    </r>
  </si>
  <si>
    <r>
      <rPr>
        <b/>
        <sz val="7"/>
        <rFont val="Arial"/>
        <family val="2"/>
      </rPr>
      <t>14.7</t>
    </r>
  </si>
  <si>
    <r>
      <rPr>
        <b/>
        <sz val="7"/>
        <rFont val="Arial"/>
        <family val="2"/>
      </rPr>
      <t>QUADROS</t>
    </r>
  </si>
  <si>
    <r>
      <rPr>
        <sz val="7"/>
        <rFont val="Arial"/>
        <family val="2"/>
      </rPr>
      <t>14.7.1</t>
    </r>
  </si>
  <si>
    <r>
      <rPr>
        <sz val="7"/>
        <rFont val="Arial"/>
        <family val="2"/>
      </rPr>
      <t>REIT-QFAC-1Pb</t>
    </r>
  </si>
  <si>
    <r>
      <rPr>
        <sz val="7"/>
        <rFont val="Arial"/>
        <family val="2"/>
      </rPr>
      <t>QFAC-1P</t>
    </r>
  </si>
  <si>
    <r>
      <rPr>
        <sz val="7"/>
        <rFont val="Arial"/>
        <family val="2"/>
      </rPr>
      <t>14.7.2</t>
    </r>
  </si>
  <si>
    <r>
      <rPr>
        <sz val="7"/>
        <rFont val="Arial"/>
        <family val="2"/>
      </rPr>
      <t>REIT-QFAC-2P</t>
    </r>
  </si>
  <si>
    <r>
      <rPr>
        <sz val="7"/>
        <rFont val="Arial"/>
        <family val="2"/>
      </rPr>
      <t>QFAC-2P</t>
    </r>
  </si>
  <si>
    <r>
      <rPr>
        <sz val="7"/>
        <rFont val="Arial"/>
        <family val="2"/>
      </rPr>
      <t>14.7.3</t>
    </r>
  </si>
  <si>
    <r>
      <rPr>
        <sz val="7"/>
        <rFont val="Arial"/>
        <family val="2"/>
      </rPr>
      <t>REIT-QFAC-3P</t>
    </r>
  </si>
  <si>
    <r>
      <rPr>
        <sz val="7"/>
        <rFont val="Arial"/>
        <family val="2"/>
      </rPr>
      <t>QFAC-3P</t>
    </r>
  </si>
  <si>
    <r>
      <rPr>
        <sz val="7"/>
        <rFont val="Arial"/>
        <family val="2"/>
      </rPr>
      <t>14.7.4</t>
    </r>
  </si>
  <si>
    <r>
      <rPr>
        <sz val="7"/>
        <rFont val="Arial"/>
        <family val="2"/>
      </rPr>
      <t>REIT-QFAC-4P</t>
    </r>
  </si>
  <si>
    <r>
      <rPr>
        <sz val="7"/>
        <rFont val="Arial"/>
        <family val="2"/>
      </rPr>
      <t>QFAC-4P</t>
    </r>
  </si>
  <si>
    <r>
      <rPr>
        <sz val="7"/>
        <rFont val="Arial"/>
        <family val="2"/>
      </rPr>
      <t>14.7.5</t>
    </r>
  </si>
  <si>
    <r>
      <rPr>
        <sz val="7"/>
        <rFont val="Arial"/>
        <family val="2"/>
      </rPr>
      <t>REIT-QDFL-1P</t>
    </r>
  </si>
  <si>
    <r>
      <rPr>
        <sz val="7"/>
        <rFont val="Arial"/>
        <family val="2"/>
      </rPr>
      <t>QDFL-1P</t>
    </r>
  </si>
  <si>
    <r>
      <rPr>
        <sz val="7"/>
        <rFont val="Arial"/>
        <family val="2"/>
      </rPr>
      <t>14.7.6</t>
    </r>
  </si>
  <si>
    <r>
      <rPr>
        <sz val="7"/>
        <rFont val="Arial"/>
        <family val="2"/>
      </rPr>
      <t>REIT-QDFL-2P</t>
    </r>
  </si>
  <si>
    <r>
      <rPr>
        <sz val="7"/>
        <rFont val="Arial"/>
        <family val="2"/>
      </rPr>
      <t>QDFL-2P</t>
    </r>
  </si>
  <si>
    <r>
      <rPr>
        <sz val="7"/>
        <rFont val="Arial"/>
        <family val="2"/>
      </rPr>
      <t>14.7.7</t>
    </r>
  </si>
  <si>
    <r>
      <rPr>
        <sz val="7"/>
        <rFont val="Arial"/>
        <family val="2"/>
      </rPr>
      <t>REIT-QDFL-3P</t>
    </r>
  </si>
  <si>
    <r>
      <rPr>
        <sz val="7"/>
        <rFont val="Arial"/>
        <family val="2"/>
      </rPr>
      <t>QDFL-3P</t>
    </r>
  </si>
  <si>
    <r>
      <rPr>
        <sz val="7"/>
        <rFont val="Arial"/>
        <family val="2"/>
      </rPr>
      <t>14.7.8</t>
    </r>
  </si>
  <si>
    <r>
      <rPr>
        <sz val="7"/>
        <rFont val="Arial"/>
        <family val="2"/>
      </rPr>
      <t>REIT-QDFL-4P</t>
    </r>
  </si>
  <si>
    <r>
      <rPr>
        <sz val="7"/>
        <rFont val="Arial"/>
        <family val="2"/>
      </rPr>
      <t>QDFL-4P</t>
    </r>
  </si>
  <si>
    <r>
      <rPr>
        <sz val="7"/>
        <rFont val="Arial"/>
        <family val="2"/>
      </rPr>
      <t>14.7.9</t>
    </r>
  </si>
  <si>
    <r>
      <rPr>
        <sz val="7"/>
        <rFont val="Arial"/>
        <family val="2"/>
      </rPr>
      <t>REIT-QGBT</t>
    </r>
  </si>
  <si>
    <r>
      <rPr>
        <sz val="7"/>
        <rFont val="Arial"/>
        <family val="2"/>
      </rPr>
      <t>QGBT</t>
    </r>
  </si>
  <si>
    <r>
      <rPr>
        <sz val="7"/>
        <rFont val="Arial"/>
        <family val="2"/>
      </rPr>
      <t>14.7.10</t>
    </r>
  </si>
  <si>
    <r>
      <rPr>
        <sz val="7"/>
        <rFont val="Arial"/>
        <family val="2"/>
      </rPr>
      <t>REIT-QGBT - E</t>
    </r>
  </si>
  <si>
    <r>
      <rPr>
        <sz val="7"/>
        <rFont val="Arial"/>
        <family val="2"/>
      </rPr>
      <t>QGBT - E</t>
    </r>
  </si>
  <si>
    <r>
      <rPr>
        <sz val="7"/>
        <rFont val="Arial"/>
        <family val="2"/>
      </rPr>
      <t>14.7.11</t>
    </r>
  </si>
  <si>
    <r>
      <rPr>
        <sz val="7"/>
        <rFont val="Arial"/>
        <family val="2"/>
      </rPr>
      <t>REIT-QB-RECALQUE</t>
    </r>
  </si>
  <si>
    <r>
      <rPr>
        <sz val="7"/>
        <rFont val="Arial"/>
        <family val="2"/>
      </rPr>
      <t>QB-RECALQUE</t>
    </r>
  </si>
  <si>
    <r>
      <rPr>
        <sz val="7"/>
        <rFont val="Arial"/>
        <family val="2"/>
      </rPr>
      <t>14.7.12</t>
    </r>
  </si>
  <si>
    <r>
      <rPr>
        <sz val="7"/>
        <rFont val="Arial"/>
        <family val="2"/>
      </rPr>
      <t>REIT-QB-REUSO</t>
    </r>
  </si>
  <si>
    <r>
      <rPr>
        <sz val="7"/>
        <rFont val="Arial"/>
        <family val="2"/>
      </rPr>
      <t>QB-REUSO</t>
    </r>
  </si>
  <si>
    <r>
      <rPr>
        <sz val="7"/>
        <rFont val="Arial"/>
        <family val="2"/>
      </rPr>
      <t>14.7.13</t>
    </r>
  </si>
  <si>
    <r>
      <rPr>
        <sz val="7"/>
        <rFont val="Arial"/>
        <family val="2"/>
      </rPr>
      <t>REIT-QB-INCENDIO</t>
    </r>
  </si>
  <si>
    <r>
      <rPr>
        <sz val="7"/>
        <rFont val="Arial"/>
        <family val="2"/>
      </rPr>
      <t>QB-INCENDIO</t>
    </r>
  </si>
  <si>
    <r>
      <rPr>
        <b/>
        <sz val="7"/>
        <rFont val="Arial"/>
        <family val="2"/>
      </rPr>
      <t>14.8</t>
    </r>
  </si>
  <si>
    <r>
      <rPr>
        <b/>
        <sz val="7"/>
        <rFont val="Arial"/>
        <family val="2"/>
      </rPr>
      <t>SUBESTAÇÃO</t>
    </r>
  </si>
  <si>
    <r>
      <rPr>
        <sz val="7"/>
        <rFont val="Arial"/>
        <family val="2"/>
      </rPr>
      <t>14.8.1</t>
    </r>
  </si>
  <si>
    <r>
      <rPr>
        <sz val="7"/>
        <rFont val="Arial"/>
        <family val="2"/>
      </rPr>
      <t>S03981</t>
    </r>
  </si>
  <si>
    <r>
      <rPr>
        <sz val="7"/>
        <rFont val="Arial"/>
        <family val="2"/>
      </rPr>
      <t>Caixa de medição indireta em alumínio - Fornecimento</t>
    </r>
  </si>
  <si>
    <r>
      <rPr>
        <sz val="7"/>
        <rFont val="Arial"/>
        <family val="2"/>
      </rPr>
      <t>Un</t>
    </r>
  </si>
  <si>
    <r>
      <rPr>
        <sz val="7"/>
        <rFont val="Arial"/>
        <family val="2"/>
      </rPr>
      <t>14.8.3</t>
    </r>
  </si>
  <si>
    <r>
      <rPr>
        <sz val="7"/>
        <rFont val="Arial"/>
        <family val="2"/>
      </rPr>
      <t>96973</t>
    </r>
  </si>
  <si>
    <r>
      <rPr>
        <sz val="7"/>
        <rFont val="Arial"/>
        <family val="2"/>
      </rPr>
      <t>CORDOALHA DE COBRE NU 35 MM², NÃO ENTERRADA, COM ISOLADOR - FORNECIMENTO E INSTALAÇÃO. AF_12/2017</t>
    </r>
  </si>
  <si>
    <r>
      <rPr>
        <sz val="7"/>
        <rFont val="Arial"/>
        <family val="2"/>
      </rPr>
      <t>14.8.4</t>
    </r>
  </si>
  <si>
    <r>
      <rPr>
        <sz val="7"/>
        <rFont val="Arial"/>
        <family val="2"/>
      </rPr>
      <t>96977</t>
    </r>
  </si>
  <si>
    <r>
      <rPr>
        <sz val="7"/>
        <rFont val="Arial"/>
        <family val="2"/>
      </rPr>
      <t>CORDOALHA DE COBRE NU 50 MM², ENTERRADA, SEM ISOLADOR - FORNECIMENTO E INSTALAÇÃO. AF_12/2017</t>
    </r>
  </si>
  <si>
    <r>
      <rPr>
        <sz val="7"/>
        <rFont val="Arial"/>
        <family val="2"/>
      </rPr>
      <t>14.8.5</t>
    </r>
  </si>
  <si>
    <r>
      <rPr>
        <sz val="7"/>
        <rFont val="Arial"/>
        <family val="2"/>
      </rPr>
      <t>98111</t>
    </r>
  </si>
  <si>
    <r>
      <rPr>
        <sz val="7"/>
        <rFont val="Arial"/>
        <family val="2"/>
      </rPr>
      <t>CAIXA DE INSPEÇÃO PARA ATERRAMENTO, CIRCULAR, EM POLIETILENO, DIÂMETRO INTERNO = 0,3 M. AF_05/2018</t>
    </r>
  </si>
  <si>
    <r>
      <rPr>
        <sz val="7"/>
        <rFont val="Arial"/>
        <family val="2"/>
      </rPr>
      <t>14.8.6</t>
    </r>
  </si>
  <si>
    <r>
      <rPr>
        <sz val="7"/>
        <rFont val="Arial"/>
        <family val="2"/>
      </rPr>
      <t>96985</t>
    </r>
  </si>
  <si>
    <r>
      <rPr>
        <sz val="7"/>
        <rFont val="Arial"/>
        <family val="2"/>
      </rPr>
      <t>HASTE DE ATERRAMENTO 5/8 PARA SPDA - FORNECIMENTO E INSTALAÇÃO. AF_12/2017</t>
    </r>
  </si>
  <si>
    <r>
      <rPr>
        <sz val="7"/>
        <rFont val="Arial"/>
        <family val="2"/>
      </rPr>
      <t>14.8.7</t>
    </r>
  </si>
  <si>
    <r>
      <rPr>
        <sz val="7"/>
        <rFont val="Arial"/>
        <family val="2"/>
      </rPr>
      <t>C3909</t>
    </r>
  </si>
  <si>
    <r>
      <rPr>
        <sz val="7"/>
        <rFont val="Arial"/>
        <family val="2"/>
      </rPr>
      <t>SOLDA EXOTÉRMICA</t>
    </r>
  </si>
  <si>
    <r>
      <rPr>
        <sz val="7"/>
        <rFont val="Arial"/>
        <family val="2"/>
      </rPr>
      <t>14.8.8</t>
    </r>
  </si>
  <si>
    <r>
      <rPr>
        <sz val="7"/>
        <rFont val="Arial"/>
        <family val="2"/>
      </rPr>
      <t>S10694</t>
    </r>
  </si>
  <si>
    <r>
      <rPr>
        <sz val="7"/>
        <rFont val="Arial"/>
        <family val="2"/>
      </rPr>
      <t>Conector em latão tipo minigar para cabos 16 - 50 mm² (SPDA)</t>
    </r>
  </si>
  <si>
    <r>
      <rPr>
        <sz val="7"/>
        <rFont val="Arial"/>
        <family val="2"/>
      </rPr>
      <t>14.8.9</t>
    </r>
  </si>
  <si>
    <r>
      <rPr>
        <sz val="7"/>
        <rFont val="Arial"/>
        <family val="2"/>
      </rPr>
      <t>14.8.10</t>
    </r>
  </si>
  <si>
    <r>
      <rPr>
        <sz val="7"/>
        <rFont val="Arial"/>
        <family val="2"/>
      </rPr>
      <t>14.8.11</t>
    </r>
  </si>
  <si>
    <r>
      <rPr>
        <sz val="7"/>
        <rFont val="Arial"/>
        <family val="2"/>
      </rPr>
      <t>S11273</t>
    </r>
  </si>
  <si>
    <r>
      <rPr>
        <sz val="7"/>
        <rFont val="Arial"/>
        <family val="2"/>
      </rPr>
      <t>Caixa de equipotencialização em aço 200x200x90mm, para embutir com tampa, com 9 terminais, ref:TEL-901 ou similar (SPDA)</t>
    </r>
  </si>
  <si>
    <r>
      <rPr>
        <sz val="7"/>
        <rFont val="Arial"/>
        <family val="2"/>
      </rPr>
      <t>14.8.12</t>
    </r>
  </si>
  <si>
    <r>
      <rPr>
        <sz val="7"/>
        <rFont val="Arial"/>
        <family val="2"/>
      </rPr>
      <t>I0547</t>
    </r>
  </si>
  <si>
    <r>
      <rPr>
        <sz val="7"/>
        <rFont val="Arial"/>
        <family val="2"/>
      </rPr>
      <t>CHAVE FACA 3X200A CLASSE 15KV</t>
    </r>
  </si>
  <si>
    <r>
      <rPr>
        <sz val="7"/>
        <rFont val="Arial"/>
        <family val="2"/>
      </rPr>
      <t>14.8.13</t>
    </r>
  </si>
  <si>
    <r>
      <rPr>
        <sz val="7"/>
        <rFont val="Arial"/>
        <family val="2"/>
      </rPr>
      <t>S04839</t>
    </r>
  </si>
  <si>
    <r>
      <rPr>
        <sz val="7"/>
        <rFont val="Arial"/>
        <family val="2"/>
      </rPr>
      <t>Mão-de-obra para implantação de chave faca</t>
    </r>
  </si>
  <si>
    <r>
      <rPr>
        <sz val="7"/>
        <rFont val="Arial"/>
        <family val="2"/>
      </rPr>
      <t>14.8.14</t>
    </r>
  </si>
  <si>
    <r>
      <rPr>
        <sz val="7"/>
        <rFont val="Arial"/>
        <family val="2"/>
      </rPr>
      <t>00004276</t>
    </r>
  </si>
  <si>
    <r>
      <rPr>
        <sz val="7"/>
        <rFont val="Arial"/>
        <family val="2"/>
      </rPr>
      <t>PARA-RAIOS DE DISTRIBUICAO, TENSAO NOMINAL 15 KV, CORRENTE NOMINAL DE DESCARGA 5 KA</t>
    </r>
  </si>
  <si>
    <r>
      <rPr>
        <sz val="7"/>
        <rFont val="Arial"/>
        <family val="2"/>
      </rPr>
      <t>14.8.15</t>
    </r>
  </si>
  <si>
    <r>
      <rPr>
        <sz val="7"/>
        <rFont val="Arial"/>
        <family val="2"/>
      </rPr>
      <t>S09102</t>
    </r>
  </si>
  <si>
    <r>
      <rPr>
        <sz val="7"/>
        <rFont val="Arial"/>
        <family val="2"/>
      </rPr>
      <t>Implantação de estrutura de transformador trifásico de 300 KVa para rede de distribuição aérea, exclusive transformador</t>
    </r>
  </si>
  <si>
    <r>
      <rPr>
        <sz val="7"/>
        <rFont val="Arial"/>
        <family val="2"/>
      </rPr>
      <t>14.8.16</t>
    </r>
  </si>
  <si>
    <r>
      <rPr>
        <sz val="7"/>
        <rFont val="Arial"/>
        <family val="2"/>
      </rPr>
      <t>S04835</t>
    </r>
  </si>
  <si>
    <r>
      <rPr>
        <sz val="7"/>
        <rFont val="Arial"/>
        <family val="2"/>
      </rPr>
      <t>Mão-de-obra para implantação de transformador trifásico</t>
    </r>
  </si>
  <si>
    <r>
      <rPr>
        <sz val="7"/>
        <rFont val="Arial"/>
        <family val="2"/>
      </rPr>
      <t>14.8.17</t>
    </r>
  </si>
  <si>
    <r>
      <rPr>
        <sz val="7"/>
        <rFont val="Arial"/>
        <family val="2"/>
      </rPr>
      <t>73857/005</t>
    </r>
  </si>
  <si>
    <r>
      <rPr>
        <sz val="7"/>
        <rFont val="Arial"/>
        <family val="2"/>
      </rPr>
      <t>TRANSFORMADOR DISTRIBUICAO 300KVA TRIFASICO 60HZ CLASSE 15KV IMERSO EM ÓLEO MINERAL FORNECIMENTO E INSTALACAO</t>
    </r>
  </si>
  <si>
    <r>
      <rPr>
        <sz val="7"/>
        <rFont val="Arial"/>
        <family val="2"/>
      </rPr>
      <t>14.8.18</t>
    </r>
  </si>
  <si>
    <r>
      <rPr>
        <sz val="7"/>
        <rFont val="Arial"/>
        <family val="2"/>
      </rPr>
      <t>74130/009</t>
    </r>
  </si>
  <si>
    <r>
      <rPr>
        <sz val="7"/>
        <rFont val="Arial"/>
        <family val="2"/>
      </rPr>
      <t>DISJUNTOR TERMOMAGNETICO TRIPOLAR EM CAIXA MOLDADA 500 A 600A 600V, FORNECIMENTO E INSTALACAO</t>
    </r>
  </si>
  <si>
    <r>
      <rPr>
        <sz val="7"/>
        <rFont val="Arial"/>
        <family val="2"/>
      </rPr>
      <t>14.8.19</t>
    </r>
  </si>
  <si>
    <r>
      <rPr>
        <sz val="7"/>
        <rFont val="Arial"/>
        <family val="2"/>
      </rPr>
      <t>00002393</t>
    </r>
  </si>
  <si>
    <r>
      <rPr>
        <sz val="7"/>
        <rFont val="Arial"/>
        <family val="2"/>
      </rPr>
      <t>DISJUNTOR TERMOMAGNETICO TRIPOLAR 250 A / 600 V, TIPO FXD</t>
    </r>
  </si>
  <si>
    <r>
      <rPr>
        <b/>
        <sz val="7"/>
        <rFont val="Arial"/>
        <family val="2"/>
      </rPr>
      <t>15</t>
    </r>
  </si>
  <si>
    <r>
      <rPr>
        <b/>
        <sz val="7"/>
        <rFont val="Arial"/>
        <family val="2"/>
      </rPr>
      <t>INSTALAÇÕES LÓGICAS / TELEFÔNICA</t>
    </r>
  </si>
  <si>
    <r>
      <rPr>
        <b/>
        <sz val="7"/>
        <rFont val="Arial"/>
        <family val="2"/>
      </rPr>
      <t>15.1</t>
    </r>
  </si>
  <si>
    <r>
      <rPr>
        <b/>
        <sz val="7"/>
        <rFont val="Arial"/>
        <family val="2"/>
      </rPr>
      <t>RACKS E MATERIAIS</t>
    </r>
  </si>
  <si>
    <r>
      <rPr>
        <sz val="7"/>
        <rFont val="Arial"/>
        <family val="2"/>
      </rPr>
      <t>15.1.1</t>
    </r>
  </si>
  <si>
    <r>
      <rPr>
        <sz val="7"/>
        <rFont val="Arial"/>
        <family val="2"/>
      </rPr>
      <t>S08683</t>
    </r>
  </si>
  <si>
    <r>
      <rPr>
        <sz val="7"/>
        <rFont val="Arial"/>
        <family val="2"/>
      </rPr>
      <t>Fornecimento e instalação de rack de piso 19" x 24u x 700mm</t>
    </r>
  </si>
  <si>
    <r>
      <rPr>
        <sz val="7"/>
        <rFont val="Arial"/>
        <family val="2"/>
      </rPr>
      <t>15.1.2</t>
    </r>
  </si>
  <si>
    <r>
      <rPr>
        <sz val="7"/>
        <rFont val="Arial"/>
        <family val="2"/>
      </rPr>
      <t>59318</t>
    </r>
  </si>
  <si>
    <r>
      <rPr>
        <sz val="7"/>
        <rFont val="Arial"/>
        <family val="2"/>
      </rPr>
      <t>RACK DE PISO 28U x 570mm 19" COM PORTA DE VIDRO TEMPERADO</t>
    </r>
  </si>
  <si>
    <r>
      <rPr>
        <sz val="7"/>
        <rFont val="Arial"/>
        <family val="2"/>
      </rPr>
      <t>15.1.3</t>
    </r>
  </si>
  <si>
    <r>
      <rPr>
        <sz val="7"/>
        <rFont val="Arial"/>
        <family val="2"/>
      </rPr>
      <t>C3762</t>
    </r>
  </si>
  <si>
    <r>
      <rPr>
        <sz val="7"/>
        <rFont val="Arial"/>
        <family val="2"/>
      </rPr>
      <t>RACK FECHADO 44 U'S, 670mm, PROFUNDIDADE PADRÃO 19"</t>
    </r>
  </si>
  <si>
    <r>
      <rPr>
        <sz val="7"/>
        <rFont val="Arial"/>
        <family val="2"/>
      </rPr>
      <t>15.1.4</t>
    </r>
  </si>
  <si>
    <r>
      <rPr>
        <sz val="7"/>
        <rFont val="Arial"/>
        <family val="2"/>
      </rPr>
      <t>C4564B</t>
    </r>
  </si>
  <si>
    <r>
      <rPr>
        <sz val="7"/>
        <rFont val="Arial"/>
        <family val="2"/>
      </rPr>
      <t>DISTRIBUIDOR INTERNO ÓPTICO - D.I.O. PARA 12 FIBRAS MONO-MODO, COM CONCETORES LC, PADRÃO 19"</t>
    </r>
  </si>
  <si>
    <r>
      <rPr>
        <sz val="7"/>
        <rFont val="Arial"/>
        <family val="2"/>
      </rPr>
      <t>15.1.5</t>
    </r>
  </si>
  <si>
    <r>
      <rPr>
        <sz val="7"/>
        <rFont val="Arial"/>
        <family val="2"/>
      </rPr>
      <t>S11419</t>
    </r>
  </si>
  <si>
    <r>
      <rPr>
        <sz val="7"/>
        <rFont val="Arial"/>
        <family val="2"/>
      </rPr>
      <t>Régua (filtro de linha) com 8 tomadas</t>
    </r>
  </si>
  <si>
    <r>
      <rPr>
        <sz val="7"/>
        <rFont val="Arial"/>
        <family val="2"/>
      </rPr>
      <t>15.1.6</t>
    </r>
  </si>
  <si>
    <r>
      <rPr>
        <sz val="7"/>
        <rFont val="Arial"/>
        <family val="2"/>
      </rPr>
      <t>S08362</t>
    </r>
  </si>
  <si>
    <r>
      <rPr>
        <sz val="7"/>
        <rFont val="Arial"/>
        <family val="2"/>
      </rPr>
      <t>Fornecimento e montagem de guia de cabos horizontais fechado de corpo de aço sae 1020, prof=40mm</t>
    </r>
  </si>
  <si>
    <r>
      <rPr>
        <sz val="7"/>
        <rFont val="Arial"/>
        <family val="2"/>
      </rPr>
      <t>15.1.7</t>
    </r>
  </si>
  <si>
    <r>
      <rPr>
        <sz val="7"/>
        <rFont val="Arial"/>
        <family val="2"/>
      </rPr>
      <t>98302</t>
    </r>
  </si>
  <si>
    <r>
      <rPr>
        <sz val="7"/>
        <rFont val="Arial"/>
        <family val="2"/>
      </rPr>
      <t>PATCH PANEL 24 PORTAS, CATEGORIA 6 - FORNECIMENTO E INSTALAÇÃO. AF_03/2018</t>
    </r>
  </si>
  <si>
    <r>
      <rPr>
        <sz val="7"/>
        <rFont val="Arial"/>
        <family val="2"/>
      </rPr>
      <t>15.1.8</t>
    </r>
  </si>
  <si>
    <r>
      <rPr>
        <sz val="7"/>
        <rFont val="Arial"/>
        <family val="2"/>
      </rPr>
      <t>98304</t>
    </r>
  </si>
  <si>
    <r>
      <rPr>
        <sz val="7"/>
        <rFont val="Arial"/>
        <family val="2"/>
      </rPr>
      <t>PATCH PANEL 48 PORTAS, CATEGORIA 6 - FORNECIMENTO E INSTALAÇÃO. AF_03/2018</t>
    </r>
  </si>
  <si>
    <r>
      <rPr>
        <sz val="7"/>
        <rFont val="Arial"/>
        <family val="2"/>
      </rPr>
      <t>15.1.9</t>
    </r>
  </si>
  <si>
    <r>
      <rPr>
        <sz val="7"/>
        <rFont val="Arial"/>
        <family val="2"/>
      </rPr>
      <t>S11230</t>
    </r>
  </si>
  <si>
    <r>
      <rPr>
        <sz val="7"/>
        <rFont val="Arial"/>
        <family val="2"/>
      </rPr>
      <t>Fornecimento e instalação de patch cords cat.6 c/1,50m - Rev 01</t>
    </r>
  </si>
  <si>
    <r>
      <rPr>
        <sz val="7"/>
        <rFont val="Arial"/>
        <family val="2"/>
      </rPr>
      <t>15.1.10</t>
    </r>
  </si>
  <si>
    <r>
      <rPr>
        <sz val="7"/>
        <rFont val="Arial"/>
        <family val="2"/>
      </rPr>
      <t>S10268</t>
    </r>
  </si>
  <si>
    <r>
      <rPr>
        <sz val="7"/>
        <rFont val="Arial"/>
        <family val="2"/>
      </rPr>
      <t>Fornecimento e instalação de patch cords cat.6 c/2,50m - Rev 02</t>
    </r>
  </si>
  <si>
    <r>
      <rPr>
        <sz val="7"/>
        <rFont val="Arial"/>
        <family val="2"/>
      </rPr>
      <t>15.1.11</t>
    </r>
  </si>
  <si>
    <r>
      <rPr>
        <sz val="7"/>
        <rFont val="Arial"/>
        <family val="2"/>
      </rPr>
      <t>S11242</t>
    </r>
  </si>
  <si>
    <r>
      <rPr>
        <sz val="7"/>
        <rFont val="Arial"/>
        <family val="2"/>
      </rPr>
      <t>Fornecimento e instalação de conector rj 45 macho cat 6</t>
    </r>
  </si>
  <si>
    <r>
      <rPr>
        <b/>
        <sz val="7"/>
        <rFont val="Arial"/>
        <family val="2"/>
      </rPr>
      <t>15.2</t>
    </r>
  </si>
  <si>
    <r>
      <rPr>
        <b/>
        <sz val="7"/>
        <rFont val="Arial"/>
        <family val="2"/>
      </rPr>
      <t>DUTOS</t>
    </r>
  </si>
  <si>
    <r>
      <rPr>
        <sz val="7"/>
        <rFont val="Arial"/>
        <family val="2"/>
      </rPr>
      <t>15.2.1</t>
    </r>
  </si>
  <si>
    <r>
      <rPr>
        <sz val="7"/>
        <rFont val="Arial"/>
        <family val="2"/>
      </rPr>
      <t>15.2.2</t>
    </r>
  </si>
  <si>
    <r>
      <rPr>
        <sz val="7"/>
        <rFont val="Arial"/>
        <family val="2"/>
      </rPr>
      <t>15.2.3</t>
    </r>
  </si>
  <si>
    <r>
      <rPr>
        <sz val="7"/>
        <rFont val="Arial"/>
        <family val="2"/>
      </rPr>
      <t>15.2.4</t>
    </r>
  </si>
  <si>
    <r>
      <rPr>
        <sz val="7"/>
        <rFont val="Arial"/>
        <family val="2"/>
      </rPr>
      <t>15.2.5</t>
    </r>
  </si>
  <si>
    <r>
      <rPr>
        <sz val="7"/>
        <rFont val="Arial"/>
        <family val="2"/>
      </rPr>
      <t>15.2.6</t>
    </r>
  </si>
  <si>
    <r>
      <rPr>
        <sz val="7"/>
        <rFont val="Arial"/>
        <family val="2"/>
      </rPr>
      <t>15.2.7</t>
    </r>
  </si>
  <si>
    <r>
      <rPr>
        <sz val="7"/>
        <rFont val="Arial"/>
        <family val="2"/>
      </rPr>
      <t>S11749</t>
    </r>
  </si>
  <si>
    <r>
      <rPr>
        <sz val="7"/>
        <rFont val="Arial"/>
        <family val="2"/>
      </rPr>
      <t>Eletroduto metalico flexivel revestido externamente com pvc preto, diametro externo de 25 mm (3/4"), tipo sealtubo</t>
    </r>
  </si>
  <si>
    <r>
      <rPr>
        <sz val="7"/>
        <rFont val="Arial"/>
        <family val="2"/>
      </rPr>
      <t>15.2.8</t>
    </r>
  </si>
  <si>
    <r>
      <rPr>
        <sz val="7"/>
        <rFont val="Arial"/>
        <family val="2"/>
      </rPr>
      <t>15.2.9</t>
    </r>
  </si>
  <si>
    <r>
      <rPr>
        <sz val="7"/>
        <rFont val="Arial"/>
        <family val="2"/>
      </rPr>
      <t>GPS-S11749_1</t>
    </r>
  </si>
  <si>
    <r>
      <rPr>
        <sz val="7"/>
        <rFont val="Arial"/>
        <family val="2"/>
      </rPr>
      <t>Eletroduto metalico flexivel revestido externamente com pvc preto, diametro externo de 32 mm (1"), tipo sealtubo</t>
    </r>
  </si>
  <si>
    <r>
      <rPr>
        <sz val="7"/>
        <rFont val="Arial"/>
        <family val="2"/>
      </rPr>
      <t>15.2.10</t>
    </r>
  </si>
  <si>
    <r>
      <rPr>
        <sz val="7"/>
        <rFont val="Arial"/>
        <family val="2"/>
      </rPr>
      <t>15.2.11</t>
    </r>
  </si>
  <si>
    <r>
      <rPr>
        <sz val="7"/>
        <rFont val="Arial"/>
        <family val="2"/>
      </rPr>
      <t>15.2.12</t>
    </r>
  </si>
  <si>
    <r>
      <rPr>
        <sz val="7"/>
        <rFont val="Arial"/>
        <family val="2"/>
      </rPr>
      <t>15.2.13</t>
    </r>
  </si>
  <si>
    <r>
      <rPr>
        <sz val="7"/>
        <rFont val="Arial"/>
        <family val="2"/>
      </rPr>
      <t>15.2.14</t>
    </r>
  </si>
  <si>
    <r>
      <rPr>
        <sz val="7"/>
        <rFont val="Arial"/>
        <family val="2"/>
      </rPr>
      <t>15.2.15</t>
    </r>
  </si>
  <si>
    <r>
      <rPr>
        <sz val="7"/>
        <rFont val="Arial"/>
        <family val="2"/>
      </rPr>
      <t>15.2.16</t>
    </r>
  </si>
  <si>
    <r>
      <rPr>
        <sz val="7"/>
        <rFont val="Arial"/>
        <family val="2"/>
      </rPr>
      <t>062572</t>
    </r>
  </si>
  <si>
    <r>
      <rPr>
        <sz val="7"/>
        <rFont val="Arial"/>
        <family val="2"/>
      </rPr>
      <t>SAIDA LATERAL SIMPLES PARA ELETRODUTO 3/4"</t>
    </r>
  </si>
  <si>
    <r>
      <rPr>
        <sz val="7"/>
        <rFont val="Arial"/>
        <family val="2"/>
      </rPr>
      <t>15.2.17</t>
    </r>
  </si>
  <si>
    <r>
      <rPr>
        <sz val="7"/>
        <rFont val="Arial"/>
        <family val="2"/>
      </rPr>
      <t>062575</t>
    </r>
  </si>
  <si>
    <r>
      <rPr>
        <sz val="7"/>
        <rFont val="Arial"/>
        <family val="2"/>
      </rPr>
      <t>SAIDA LATERAL SIMPLES PARA ELETRODUTO 1"</t>
    </r>
  </si>
  <si>
    <r>
      <rPr>
        <b/>
        <sz val="7"/>
        <rFont val="Arial"/>
        <family val="2"/>
      </rPr>
      <t>15.3</t>
    </r>
  </si>
  <si>
    <r>
      <rPr>
        <b/>
        <sz val="7"/>
        <rFont val="Arial"/>
        <family val="2"/>
      </rPr>
      <t>ACESSÓRIOS DE FIXAÇÃO \ PROTEÇÃO DE TUBOS \ PASSAGEM DE TUBOS</t>
    </r>
  </si>
  <si>
    <r>
      <rPr>
        <sz val="7"/>
        <rFont val="Arial"/>
        <family val="2"/>
      </rPr>
      <t>15.3.1</t>
    </r>
  </si>
  <si>
    <r>
      <rPr>
        <sz val="7"/>
        <rFont val="Arial"/>
        <family val="2"/>
      </rPr>
      <t>GPS-S07384_1</t>
    </r>
  </si>
  <si>
    <r>
      <rPr>
        <sz val="7"/>
        <rFont val="Arial"/>
        <family val="2"/>
      </rPr>
      <t>FIXAÇÃO DE ELETROCALHA COM VERGALHÃO (TIRANTE) COM ROSCA TOTAL ø 1/4"x1000MM</t>
    </r>
  </si>
  <si>
    <r>
      <rPr>
        <sz val="7"/>
        <rFont val="Arial"/>
        <family val="2"/>
      </rPr>
      <t>15.3.2</t>
    </r>
  </si>
  <si>
    <r>
      <rPr>
        <sz val="7"/>
        <rFont val="Arial"/>
        <family val="2"/>
      </rPr>
      <t>GPS-062521</t>
    </r>
  </si>
  <si>
    <r>
      <rPr>
        <sz val="7"/>
        <rFont val="Arial"/>
        <family val="2"/>
      </rPr>
      <t>SUPORTE SUSPENSAO VERTICAL PARA ELETROCALHA 100 x 50 mm</t>
    </r>
  </si>
  <si>
    <r>
      <rPr>
        <b/>
        <sz val="7"/>
        <rFont val="Arial"/>
        <family val="2"/>
      </rPr>
      <t>15.4</t>
    </r>
  </si>
  <si>
    <r>
      <rPr>
        <sz val="7"/>
        <rFont val="Arial"/>
        <family val="2"/>
      </rPr>
      <t>15.4.1</t>
    </r>
  </si>
  <si>
    <r>
      <rPr>
        <sz val="7"/>
        <rFont val="Arial"/>
        <family val="2"/>
      </rPr>
      <t>15.4.2</t>
    </r>
  </si>
  <si>
    <r>
      <rPr>
        <sz val="7"/>
        <rFont val="Arial"/>
        <family val="2"/>
      </rPr>
      <t>15.4.3</t>
    </r>
  </si>
  <si>
    <r>
      <rPr>
        <sz val="7"/>
        <rFont val="Arial"/>
        <family val="2"/>
      </rPr>
      <t>83366</t>
    </r>
  </si>
  <si>
    <r>
      <rPr>
        <sz val="7"/>
        <rFont val="Arial"/>
        <family val="2"/>
      </rPr>
      <t>CAIXA DE PASSAGEM PARA TELEFONE 15X15X10CM (SOBREPOR), FORNECIMENTO E INSTALACAO.</t>
    </r>
  </si>
  <si>
    <r>
      <rPr>
        <sz val="7"/>
        <rFont val="Arial"/>
        <family val="2"/>
      </rPr>
      <t>15.4.4</t>
    </r>
  </si>
  <si>
    <r>
      <rPr>
        <sz val="7"/>
        <rFont val="Arial"/>
        <family val="2"/>
      </rPr>
      <t>15.4.5</t>
    </r>
  </si>
  <si>
    <r>
      <rPr>
        <sz val="7"/>
        <rFont val="Arial"/>
        <family val="2"/>
      </rPr>
      <t>73749/002</t>
    </r>
  </si>
  <si>
    <r>
      <rPr>
        <sz val="7"/>
        <rFont val="Arial"/>
        <family val="2"/>
      </rPr>
      <t>CAIXA ENTERRADA PARA INSTALACOES TELEFONICAS TIPO R2 1,07X0,52X0,50M EM BLOCOS DE CONCRETO ESTRUTURAL</t>
    </r>
  </si>
  <si>
    <r>
      <rPr>
        <sz val="7"/>
        <rFont val="Arial"/>
        <family val="2"/>
      </rPr>
      <t>15.4.6</t>
    </r>
  </si>
  <si>
    <r>
      <rPr>
        <sz val="7"/>
        <rFont val="Arial"/>
        <family val="2"/>
      </rPr>
      <t>CAIXA DE PASSAGEM COM TAMPA PARAFUSADA 400X400X150mm</t>
    </r>
  </si>
  <si>
    <r>
      <rPr>
        <sz val="7"/>
        <rFont val="Arial"/>
        <family val="2"/>
      </rPr>
      <t>15.4.7</t>
    </r>
  </si>
  <si>
    <r>
      <rPr>
        <sz val="7"/>
        <rFont val="Arial"/>
        <family val="2"/>
      </rPr>
      <t>I000237b</t>
    </r>
  </si>
  <si>
    <r>
      <rPr>
        <sz val="7"/>
        <rFont val="Arial"/>
        <family val="2"/>
      </rPr>
      <t>FIBRA OPTICA - SERVICOS DE FUSAO EM FIBRA OPTICA SM E MM</t>
    </r>
  </si>
  <si>
    <r>
      <rPr>
        <b/>
        <sz val="7"/>
        <rFont val="Arial"/>
        <family val="2"/>
      </rPr>
      <t>15.5</t>
    </r>
  </si>
  <si>
    <r>
      <rPr>
        <sz val="7"/>
        <rFont val="Arial"/>
        <family val="2"/>
      </rPr>
      <t>15.5.1</t>
    </r>
  </si>
  <si>
    <r>
      <rPr>
        <sz val="7"/>
        <rFont val="Arial"/>
        <family val="2"/>
      </rPr>
      <t>JCA-CAB-005</t>
    </r>
  </si>
  <si>
    <r>
      <rPr>
        <sz val="7"/>
        <rFont val="Arial"/>
        <family val="2"/>
      </rPr>
      <t>CABO LÓGICO 4 PARES, CATEGORIA 6 - UTP</t>
    </r>
  </si>
  <si>
    <r>
      <rPr>
        <sz val="7"/>
        <rFont val="Arial"/>
        <family val="2"/>
      </rPr>
      <t>15.5.2</t>
    </r>
  </si>
  <si>
    <r>
      <rPr>
        <sz val="7"/>
        <rFont val="Arial"/>
        <family val="2"/>
      </rPr>
      <t>C3751</t>
    </r>
  </si>
  <si>
    <r>
      <rPr>
        <sz val="7"/>
        <rFont val="Arial"/>
        <family val="2"/>
      </rPr>
      <t>CABO DE FIBRA ÓPTICA, 02 PARES</t>
    </r>
  </si>
  <si>
    <r>
      <rPr>
        <b/>
        <sz val="7"/>
        <rFont val="Arial"/>
        <family val="2"/>
      </rPr>
      <t>15.6</t>
    </r>
  </si>
  <si>
    <r>
      <rPr>
        <b/>
        <sz val="7"/>
        <rFont val="Arial"/>
        <family val="2"/>
      </rPr>
      <t>TOMADAS</t>
    </r>
  </si>
  <si>
    <r>
      <rPr>
        <sz val="7"/>
        <rFont val="Arial"/>
        <family val="2"/>
      </rPr>
      <t>15.6.1</t>
    </r>
  </si>
  <si>
    <r>
      <rPr>
        <sz val="7"/>
        <rFont val="Arial"/>
        <family val="2"/>
      </rPr>
      <t>JCA-LOGI-002</t>
    </r>
  </si>
  <si>
    <r>
      <rPr>
        <sz val="7"/>
        <rFont val="Arial"/>
        <family val="2"/>
      </rPr>
      <t>TOMADA DE SOBREPOR (2 MÓDULOS), RJ-45 (CONDULETE TOP) COMPLETA - FORNECIMENTO E INSTALAÇÃO</t>
    </r>
  </si>
  <si>
    <r>
      <rPr>
        <sz val="7"/>
        <rFont val="Arial"/>
        <family val="2"/>
      </rPr>
      <t>15.6.2</t>
    </r>
  </si>
  <si>
    <r>
      <rPr>
        <sz val="7"/>
        <rFont val="Arial"/>
        <family val="2"/>
      </rPr>
      <t>JCA-LOGI-003</t>
    </r>
  </si>
  <si>
    <r>
      <rPr>
        <sz val="7"/>
        <rFont val="Arial"/>
        <family val="2"/>
      </rPr>
      <t>TOMADA DE SOBREPOR (1 MÓDULO), RJ-45 (CONDULETE TOP) COMPLETA - FORNECIMENTO E INSTALAÇÃO</t>
    </r>
  </si>
  <si>
    <r>
      <rPr>
        <b/>
        <sz val="7"/>
        <rFont val="Arial"/>
        <family val="2"/>
      </rPr>
      <t>16</t>
    </r>
  </si>
  <si>
    <r>
      <rPr>
        <b/>
        <sz val="7"/>
        <rFont val="Arial"/>
        <family val="2"/>
      </rPr>
      <t>TRANSPORTE VERTICAL</t>
    </r>
  </si>
  <si>
    <r>
      <rPr>
        <sz val="7"/>
        <rFont val="Arial"/>
        <family val="2"/>
      </rPr>
      <t>16.1</t>
    </r>
  </si>
  <si>
    <r>
      <rPr>
        <sz val="7"/>
        <rFont val="Arial"/>
        <family val="2"/>
      </rPr>
      <t>JCA-ELEV-001</t>
    </r>
  </si>
  <si>
    <r>
      <rPr>
        <sz val="7"/>
        <rFont val="Arial"/>
        <family val="2"/>
      </rPr>
      <t>FORNECIMENTO E INSTALAÇÃO DE ELEVADOR ELÉTRICO DE PASSAGEIROS, SEM CASA DE MÁQUINAS, PARA 08 PASSAGEIROS / 600KG, 04 PARADAS, COMPLETO CONFORME A NBR 16042, PAINEIS INTERNOS EM AÇO INOX, BOTOEIRA TIPO TOTEM, CORRIMÃO NA CABINA (COR PRETA), TETO EM PINTURA ELETROSTÁTICA, ILUMINAÇÃO DA CABINA EM LED, ESPELHO NA CABINA AO FUNDO E VENTILADOR DE TETO.</t>
    </r>
  </si>
  <si>
    <r>
      <rPr>
        <b/>
        <sz val="7"/>
        <rFont val="Arial"/>
        <family val="2"/>
      </rPr>
      <t>17</t>
    </r>
  </si>
  <si>
    <r>
      <rPr>
        <b/>
        <sz val="7"/>
        <rFont val="Arial"/>
        <family val="2"/>
      </rPr>
      <t>INSTALAÇÕES HIDRÁULICAS E SANITÁRIAS</t>
    </r>
  </si>
  <si>
    <r>
      <rPr>
        <b/>
        <sz val="7"/>
        <rFont val="Arial"/>
        <family val="2"/>
      </rPr>
      <t>17.1</t>
    </r>
  </si>
  <si>
    <r>
      <rPr>
        <b/>
        <sz val="7"/>
        <rFont val="Arial"/>
        <family val="2"/>
      </rPr>
      <t>ÁGUAS PLUVIAIS E DRENO DE AR CONDICIONADO</t>
    </r>
  </si>
  <si>
    <r>
      <rPr>
        <sz val="7"/>
        <rFont val="Arial"/>
        <family val="2"/>
      </rPr>
      <t>17.1.1</t>
    </r>
  </si>
  <si>
    <r>
      <rPr>
        <sz val="7"/>
        <rFont val="Arial"/>
        <family val="2"/>
      </rPr>
      <t>89580</t>
    </r>
  </si>
  <si>
    <r>
      <rPr>
        <sz val="7"/>
        <rFont val="Arial"/>
        <family val="2"/>
      </rPr>
      <t>TUBO PVC, SÉRIE R, ÁGUA PLUVIAL, DN 150 MM, FORNECIDO E INSTALADO EM CONDUTORES VERTICAIS DE ÁGUAS PLUVIAIS. AF_12/2014</t>
    </r>
  </si>
  <si>
    <r>
      <rPr>
        <sz val="7"/>
        <rFont val="Arial"/>
        <family val="2"/>
      </rPr>
      <t>17.1.2</t>
    </r>
  </si>
  <si>
    <r>
      <rPr>
        <sz val="7"/>
        <rFont val="Arial"/>
        <family val="2"/>
      </rPr>
      <t>89578</t>
    </r>
  </si>
  <si>
    <r>
      <rPr>
        <sz val="7"/>
        <rFont val="Arial"/>
        <family val="2"/>
      </rPr>
      <t>TUBO PVC, SÉRIE R, ÁGUA PLUVIAL, DN 100 MM, FORNECIDO E INSTALADO EM CONDUTORES VERTICAIS DE ÁGUAS PLUVIAIS. AF_12/2014</t>
    </r>
  </si>
  <si>
    <r>
      <rPr>
        <sz val="7"/>
        <rFont val="Arial"/>
        <family val="2"/>
      </rPr>
      <t>17.1.3</t>
    </r>
  </si>
  <si>
    <r>
      <rPr>
        <sz val="7"/>
        <rFont val="Arial"/>
        <family val="2"/>
      </rPr>
      <t>89509</t>
    </r>
  </si>
  <si>
    <r>
      <rPr>
        <sz val="7"/>
        <rFont val="Arial"/>
        <family val="2"/>
      </rPr>
      <t>TUBO PVC, SÉRIE R, ÁGUA PLUVIAL, DN 50 MM, FORNECIDO E INSTALADO EM RAMAL DE ENCAMINHAMENTO. AF_12/2014</t>
    </r>
  </si>
  <si>
    <r>
      <rPr>
        <sz val="7"/>
        <rFont val="Arial"/>
        <family val="2"/>
      </rPr>
      <t>17.1.4</t>
    </r>
  </si>
  <si>
    <r>
      <rPr>
        <sz val="7"/>
        <rFont val="Arial"/>
        <family val="2"/>
      </rPr>
      <t>89865</t>
    </r>
  </si>
  <si>
    <r>
      <rPr>
        <sz val="7"/>
        <rFont val="Arial"/>
        <family val="2"/>
      </rPr>
      <t>TUBO, PVC, SOLDÁVEL, DN 25MM, INSTALADO EM DRENO DE AR-CONDICIONADO - FORNECIMENTO E INSTALAÇÃO. AF_12/2014</t>
    </r>
  </si>
  <si>
    <r>
      <rPr>
        <sz val="7"/>
        <rFont val="Arial"/>
        <family val="2"/>
      </rPr>
      <t>17.1.5</t>
    </r>
  </si>
  <si>
    <r>
      <rPr>
        <sz val="7"/>
        <rFont val="Arial"/>
        <family val="2"/>
      </rPr>
      <t>89590</t>
    </r>
  </si>
  <si>
    <r>
      <rPr>
        <sz val="7"/>
        <rFont val="Arial"/>
        <family val="2"/>
      </rPr>
      <t>JOELHO 90 GRAUS, PVC, SERIE R, ÁGUA PLUVIAL, DN 150 MM, JUNTA ELÁSTICA, FORNECIDO E INSTALADO EM CONDUTORES VERTICAIS DE ÁGUAS PLUVIAIS. AF_12/2014</t>
    </r>
  </si>
  <si>
    <r>
      <rPr>
        <sz val="7"/>
        <rFont val="Arial"/>
        <family val="2"/>
      </rPr>
      <t>17.1.6</t>
    </r>
  </si>
  <si>
    <r>
      <rPr>
        <sz val="7"/>
        <rFont val="Arial"/>
        <family val="2"/>
      </rPr>
      <t>89591</t>
    </r>
  </si>
  <si>
    <r>
      <rPr>
        <sz val="7"/>
        <rFont val="Arial"/>
        <family val="2"/>
      </rPr>
      <t>JOELHO 45 GRAUS, PVC, SERIE R, ÁGUA PLUVIAL, DN 150 MM, JUNTA ELÁSTICA, FORNECIDO E INSTALADO EM CONDUTORES VERTICAIS DE ÁGUAS PLUVIAIS. AF_12/2014</t>
    </r>
  </si>
  <si>
    <r>
      <rPr>
        <sz val="7"/>
        <rFont val="Arial"/>
        <family val="2"/>
      </rPr>
      <t>17.1.7</t>
    </r>
  </si>
  <si>
    <r>
      <rPr>
        <sz val="7"/>
        <rFont val="Arial"/>
        <family val="2"/>
      </rPr>
      <t>89518</t>
    </r>
  </si>
  <si>
    <r>
      <rPr>
        <sz val="7"/>
        <rFont val="Arial"/>
        <family val="2"/>
      </rPr>
      <t>JOELHO 90 GRAUS, PVC, SERIE R, ÁGUA PLUVIAL, DN 50 MM, JUNTA ELÁSTICA, FORNECIDO E INSTALADO EM RAMAL DE ENCAMINHAMENTO. AF_12/2014</t>
    </r>
  </si>
  <si>
    <r>
      <rPr>
        <sz val="7"/>
        <rFont val="Arial"/>
        <family val="2"/>
      </rPr>
      <t>17.1.8</t>
    </r>
  </si>
  <si>
    <r>
      <rPr>
        <sz val="7"/>
        <rFont val="Arial"/>
        <family val="2"/>
      </rPr>
      <t>89866</t>
    </r>
  </si>
  <si>
    <r>
      <rPr>
        <sz val="7"/>
        <rFont val="Arial"/>
        <family val="2"/>
      </rPr>
      <t>JOELHO 90 GRAUS, PVC, SOLDÁVEL, DN 25MM, INSTALADO EM DRENO DE AR-CONDICIONADO - FORNECIMENTO E INSTALAÇÃO. AF_12/2014</t>
    </r>
  </si>
  <si>
    <r>
      <rPr>
        <sz val="7"/>
        <rFont val="Arial"/>
        <family val="2"/>
      </rPr>
      <t>17.1.9</t>
    </r>
  </si>
  <si>
    <r>
      <rPr>
        <sz val="7"/>
        <rFont val="Arial"/>
        <family val="2"/>
      </rPr>
      <t>89867</t>
    </r>
  </si>
  <si>
    <r>
      <rPr>
        <sz val="7"/>
        <rFont val="Arial"/>
        <family val="2"/>
      </rPr>
      <t>JOELHO 45 GRAUS, PVC, SOLDÁVEL, DN 25MM, INSTALADO EM DRENO DE AR-CONDICIONADO - FORNECIMENTO E INSTALAÇÃO. AF_12/2014</t>
    </r>
  </si>
  <si>
    <r>
      <rPr>
        <sz val="7"/>
        <rFont val="Arial"/>
        <family val="2"/>
      </rPr>
      <t>17.1.10</t>
    </r>
  </si>
  <si>
    <r>
      <rPr>
        <sz val="7"/>
        <rFont val="Arial"/>
        <family val="2"/>
      </rPr>
      <t>89701</t>
    </r>
  </si>
  <si>
    <r>
      <rPr>
        <sz val="7"/>
        <rFont val="Arial"/>
        <family val="2"/>
      </rPr>
      <t>TÊ, PVC, SERIE R, ÁGUA PLUVIAL, DN 150 X 150 MM, JUNTA ELÁSTICA, FORNECIDO E INSTALADO EM CONDUTORES VERTICAIS DE ÁGUAS PLUVIAIS. AF_12/2014</t>
    </r>
  </si>
  <si>
    <r>
      <rPr>
        <sz val="7"/>
        <rFont val="Arial"/>
        <family val="2"/>
      </rPr>
      <t>17.1.11</t>
    </r>
  </si>
  <si>
    <r>
      <rPr>
        <sz val="7"/>
        <rFont val="Arial"/>
        <family val="2"/>
      </rPr>
      <t>89625</t>
    </r>
  </si>
  <si>
    <r>
      <rPr>
        <sz val="7"/>
        <rFont val="Arial"/>
        <family val="2"/>
      </rPr>
      <t>TE, PVC, SOLDÁVEL, DN 50MM, INSTALADO EM PRUMADA DE ÁGUA - FORNECIMENTO E INSTALAÇÃO. AF_12/2014</t>
    </r>
  </si>
  <si>
    <r>
      <rPr>
        <sz val="7"/>
        <rFont val="Arial"/>
        <family val="2"/>
      </rPr>
      <t>17.1.12</t>
    </r>
  </si>
  <si>
    <r>
      <rPr>
        <sz val="7"/>
        <rFont val="Arial"/>
        <family val="2"/>
      </rPr>
      <t>89627</t>
    </r>
  </si>
  <si>
    <r>
      <rPr>
        <sz val="7"/>
        <rFont val="Arial"/>
        <family val="2"/>
      </rPr>
      <t>TÊ DE REDUÇÃO, PVC, SOLDÁVEL, DN 50MM X 25MM, INSTALADO EM PRUMADA DE ÁGUA - FORNECIMENTO E INSTALAÇÃO. AF_12/2014</t>
    </r>
  </si>
  <si>
    <r>
      <rPr>
        <sz val="7"/>
        <rFont val="Arial"/>
        <family val="2"/>
      </rPr>
      <t>17.1.13</t>
    </r>
  </si>
  <si>
    <r>
      <rPr>
        <sz val="7"/>
        <rFont val="Arial"/>
        <family val="2"/>
      </rPr>
      <t>89869</t>
    </r>
  </si>
  <si>
    <r>
      <rPr>
        <sz val="7"/>
        <rFont val="Arial"/>
        <family val="2"/>
      </rPr>
      <t>TE, PVC, SOLDÁVEL, DN 25MM, INSTALADO EM DRENO DE AR-CONDICIONADO - FORNECIMENTO E INSTALAÇÃO. AF_12/2014</t>
    </r>
  </si>
  <si>
    <r>
      <rPr>
        <sz val="7"/>
        <rFont val="Arial"/>
        <family val="2"/>
      </rPr>
      <t>17.1.14</t>
    </r>
  </si>
  <si>
    <r>
      <rPr>
        <sz val="7"/>
        <rFont val="Arial"/>
        <family val="2"/>
      </rPr>
      <t>89562D</t>
    </r>
  </si>
  <si>
    <r>
      <rPr>
        <sz val="7"/>
        <rFont val="Arial"/>
        <family val="2"/>
      </rPr>
      <t>BUCHA DE REDUCAO DE PVC, SOLDAVEL, LONGA, COM 50 X 25 MM, PARA AGUA FRIA PREDIAL - FORNECIMENTO E INSTALAÇÃO</t>
    </r>
  </si>
  <si>
    <r>
      <rPr>
        <sz val="7"/>
        <rFont val="Arial"/>
        <family val="2"/>
      </rPr>
      <t>17.1.15</t>
    </r>
  </si>
  <si>
    <r>
      <rPr>
        <sz val="7"/>
        <rFont val="Arial"/>
        <family val="2"/>
      </rPr>
      <t>00010908</t>
    </r>
  </si>
  <si>
    <r>
      <rPr>
        <sz val="7"/>
        <rFont val="Arial"/>
        <family val="2"/>
      </rPr>
      <t>JUNCAO DE REDUCAO INVERTIDA, PVC SOLDAVEL, 100 X 50 MM, SERIE NORMAL PARA ESGOTO PREDIAL</t>
    </r>
  </si>
  <si>
    <r>
      <rPr>
        <sz val="7"/>
        <rFont val="Arial"/>
        <family val="2"/>
      </rPr>
      <t>17.1.16</t>
    </r>
  </si>
  <si>
    <r>
      <rPr>
        <sz val="7"/>
        <rFont val="Arial"/>
        <family val="2"/>
      </rPr>
      <t>89563</t>
    </r>
  </si>
  <si>
    <r>
      <rPr>
        <sz val="7"/>
        <rFont val="Arial"/>
        <family val="2"/>
      </rPr>
      <t>JUNÇÃO SIMPLES, PVC, SERIE R, ÁGUA PLUVIAL, DN 50 MM, JUNTA ELÁSTICA, FORNECIDO E INSTALADO EM RAMAL DE ENCAMINHAMENTO. AF_12/2014</t>
    </r>
  </si>
  <si>
    <r>
      <rPr>
        <sz val="7"/>
        <rFont val="Arial"/>
        <family val="2"/>
      </rPr>
      <t>17.1.17</t>
    </r>
  </si>
  <si>
    <r>
      <rPr>
        <sz val="7"/>
        <rFont val="Arial"/>
        <family val="2"/>
      </rPr>
      <t>89508</t>
    </r>
  </si>
  <si>
    <r>
      <rPr>
        <sz val="7"/>
        <rFont val="Arial"/>
        <family val="2"/>
      </rPr>
      <t>TUBO PVC, SÉRIE R, ÁGUA PLUVIAL, DN 40 MM, FORNECIDO E INSTALADO EM RAMAL DE ENCAMINHAMENTO. AF_12/2014</t>
    </r>
  </si>
  <si>
    <r>
      <rPr>
        <sz val="7"/>
        <rFont val="Arial"/>
        <family val="2"/>
      </rPr>
      <t>17.1.18</t>
    </r>
  </si>
  <si>
    <r>
      <rPr>
        <sz val="7"/>
        <rFont val="Arial"/>
        <family val="2"/>
      </rPr>
      <t>89516</t>
    </r>
  </si>
  <si>
    <r>
      <rPr>
        <sz val="7"/>
        <rFont val="Arial"/>
        <family val="2"/>
      </rPr>
      <t>JOELHO 45 GRAUS, PVC, SERIE R, ÁGUA PLUVIAL, DN 40 MM, JUNTA SOLDÁVEL, FORNECIDO E INSTALADO EM RAMAL DE ENCAMINHAMENTO. AF_12/2014</t>
    </r>
  </si>
  <si>
    <r>
      <rPr>
        <sz val="7"/>
        <rFont val="Arial"/>
        <family val="2"/>
      </rPr>
      <t>17.1.19</t>
    </r>
  </si>
  <si>
    <r>
      <rPr>
        <sz val="7"/>
        <rFont val="Arial"/>
        <family val="2"/>
      </rPr>
      <t>89554</t>
    </r>
  </si>
  <si>
    <r>
      <rPr>
        <sz val="7"/>
        <rFont val="Arial"/>
        <family val="2"/>
      </rPr>
      <t>LUVA SIMPLES, PVC, SERIE R, ÁGUA PLUVIAL, DN 100 MM, JUNTA ELÁSTICA, FORNECIDO E INSTALADO EM RAMAL DE ENCAMINHAMENTO. AF_12/2014</t>
    </r>
  </si>
  <si>
    <r>
      <rPr>
        <sz val="7"/>
        <rFont val="Arial"/>
        <family val="2"/>
      </rPr>
      <t>17.1.20</t>
    </r>
  </si>
  <si>
    <r>
      <rPr>
        <sz val="7"/>
        <rFont val="Arial"/>
        <family val="2"/>
      </rPr>
      <t>89529</t>
    </r>
  </si>
  <si>
    <r>
      <rPr>
        <sz val="7"/>
        <rFont val="Arial"/>
        <family val="2"/>
      </rPr>
      <t>JOELHO 90 GRAUS, PVC, SERIE R, ÁGUA PLUVIAL, DN 100 MM, JUNTA ELÁSTICA, FORNECIDO E INSTALADO EM RAMAL DE ENCAMINHAMENTO. AF_12/2014</t>
    </r>
  </si>
  <si>
    <r>
      <rPr>
        <sz val="7"/>
        <rFont val="Arial"/>
        <family val="2"/>
      </rPr>
      <t>17.1.21</t>
    </r>
  </si>
  <si>
    <r>
      <rPr>
        <sz val="7"/>
        <rFont val="Arial"/>
        <family val="2"/>
      </rPr>
      <t>89531</t>
    </r>
  </si>
  <si>
    <r>
      <rPr>
        <sz val="7"/>
        <rFont val="Arial"/>
        <family val="2"/>
      </rPr>
      <t>JOELHO 45 GRAUS, PVC, SERIE R, ÁGUA PLUVIAL, DN 100 MM, JUNTA ELÁSTICA, FORNECIDO E INSTALADO EM RAMAL DE ENCAMINHAMENTO. AF_12/2014</t>
    </r>
  </si>
  <si>
    <r>
      <rPr>
        <sz val="7"/>
        <rFont val="Arial"/>
        <family val="2"/>
      </rPr>
      <t>17.1.22</t>
    </r>
  </si>
  <si>
    <r>
      <rPr>
        <sz val="7"/>
        <rFont val="Arial"/>
        <family val="2"/>
      </rPr>
      <t>89571</t>
    </r>
  </si>
  <si>
    <r>
      <rPr>
        <sz val="7"/>
        <rFont val="Arial"/>
        <family val="2"/>
      </rPr>
      <t>TÊ, PVC, SERIE R, ÁGUA PLUVIAL, DN 100 X 100 MM, JUNTA ELÁSTICA, FORNECIDO E INSTALADO EM RAMAL DE ENCAMINHAMENTO. AF_12/2014</t>
    </r>
  </si>
  <si>
    <r>
      <rPr>
        <sz val="7"/>
        <rFont val="Arial"/>
        <family val="2"/>
      </rPr>
      <t>17.1.23</t>
    </r>
  </si>
  <si>
    <r>
      <rPr>
        <sz val="7"/>
        <rFont val="Arial"/>
        <family val="2"/>
      </rPr>
      <t>00020138</t>
    </r>
  </si>
  <si>
    <r>
      <rPr>
        <sz val="7"/>
        <rFont val="Arial"/>
        <family val="2"/>
      </rPr>
      <t>JUNCAO DE REDUCAO SIMPLES, COM BOLSA PARA ANEL, PVC LEVE, 150 X 100 MM, PARA ESGOTO PREDIAL</t>
    </r>
  </si>
  <si>
    <r>
      <rPr>
        <sz val="7"/>
        <rFont val="Arial"/>
        <family val="2"/>
      </rPr>
      <t>17.1.24</t>
    </r>
  </si>
  <si>
    <r>
      <rPr>
        <sz val="7"/>
        <rFont val="Arial"/>
        <family val="2"/>
      </rPr>
      <t>S04763</t>
    </r>
  </si>
  <si>
    <r>
      <rPr>
        <sz val="7"/>
        <rFont val="Arial"/>
        <family val="2"/>
      </rPr>
      <t>Cap de pvc rígido c/ anéis p/ esgoto, diâm. =150mm</t>
    </r>
  </si>
  <si>
    <r>
      <rPr>
        <sz val="7"/>
        <rFont val="Arial"/>
        <family val="2"/>
      </rPr>
      <t>17.1.25</t>
    </r>
  </si>
  <si>
    <r>
      <rPr>
        <sz val="7"/>
        <rFont val="Arial"/>
        <family val="2"/>
      </rPr>
      <t>89567</t>
    </r>
  </si>
  <si>
    <r>
      <rPr>
        <sz val="7"/>
        <rFont val="Arial"/>
        <family val="2"/>
      </rPr>
      <t>JUNÇÃO SIMPLES, PVC, SERIE R, ÁGUA PLUVIAL, DN 100 X 100 MM, JUNTA ELÁSTICA, FORNECIDO E INSTALADO EM RAMAL DE ENCAMINHAMENTO. AF_12/2014</t>
    </r>
  </si>
  <si>
    <r>
      <rPr>
        <b/>
        <sz val="7"/>
        <rFont val="Arial"/>
        <family val="2"/>
      </rPr>
      <t>17.2</t>
    </r>
  </si>
  <si>
    <r>
      <rPr>
        <b/>
        <sz val="7"/>
        <rFont val="Arial"/>
        <family val="2"/>
      </rPr>
      <t>INSTALAÇÕES HIDRÁULICAS</t>
    </r>
  </si>
  <si>
    <r>
      <rPr>
        <sz val="7"/>
        <rFont val="Arial"/>
        <family val="2"/>
      </rPr>
      <t>17.2.1</t>
    </r>
  </si>
  <si>
    <r>
      <rPr>
        <sz val="7"/>
        <rFont val="Arial"/>
        <family val="2"/>
      </rPr>
      <t>89452</t>
    </r>
  </si>
  <si>
    <r>
      <rPr>
        <sz val="7"/>
        <rFont val="Arial"/>
        <family val="2"/>
      </rPr>
      <t>TUBO, PVC, SOLDÁVEL, DN 85MM, INSTALADO EM PRUMADA DE ÁGUA - FORNECIMENTO E INSTALAÇÃO. AF_12/2014</t>
    </r>
  </si>
  <si>
    <r>
      <rPr>
        <sz val="7"/>
        <rFont val="Arial"/>
        <family val="2"/>
      </rPr>
      <t>17.2.2</t>
    </r>
  </si>
  <si>
    <r>
      <rPr>
        <sz val="7"/>
        <rFont val="Arial"/>
        <family val="2"/>
      </rPr>
      <t>89451</t>
    </r>
  </si>
  <si>
    <r>
      <rPr>
        <sz val="7"/>
        <rFont val="Arial"/>
        <family val="2"/>
      </rPr>
      <t>TUBO, PVC, SOLDÁVEL, DN 75MM, INSTALADO EM PRUMADA DE ÁGUA - FORNECIMENTO E INSTALAÇÃO. AF_12/2014</t>
    </r>
  </si>
  <si>
    <r>
      <rPr>
        <sz val="7"/>
        <rFont val="Arial"/>
        <family val="2"/>
      </rPr>
      <t>17.2.3</t>
    </r>
  </si>
  <si>
    <r>
      <rPr>
        <sz val="7"/>
        <rFont val="Arial"/>
        <family val="2"/>
      </rPr>
      <t>89450</t>
    </r>
  </si>
  <si>
    <r>
      <rPr>
        <sz val="7"/>
        <rFont val="Arial"/>
        <family val="2"/>
      </rPr>
      <t>TUBO, PVC, SOLDÁVEL, DN 60MM, INSTALADO EM PRUMADA DE ÁGUA - FORNECIMENTO E INSTALAÇÃO. AF_12/2014</t>
    </r>
  </si>
  <si>
    <r>
      <rPr>
        <sz val="7"/>
        <rFont val="Arial"/>
        <family val="2"/>
      </rPr>
      <t>17.2.4</t>
    </r>
  </si>
  <si>
    <r>
      <rPr>
        <sz val="7"/>
        <rFont val="Arial"/>
        <family val="2"/>
      </rPr>
      <t>89449</t>
    </r>
  </si>
  <si>
    <r>
      <rPr>
        <sz val="7"/>
        <rFont val="Arial"/>
        <family val="2"/>
      </rPr>
      <t>TUBO, PVC, SOLDÁVEL, DN 50MM, INSTALADO EM PRUMADA DE ÁGUA - FORNECIMENTO E INSTALAÇÃO. AF_12/2014</t>
    </r>
  </si>
  <si>
    <r>
      <rPr>
        <sz val="7"/>
        <rFont val="Arial"/>
        <family val="2"/>
      </rPr>
      <t>17.2.5</t>
    </r>
  </si>
  <si>
    <r>
      <rPr>
        <sz val="7"/>
        <rFont val="Arial"/>
        <family val="2"/>
      </rPr>
      <t>89448</t>
    </r>
  </si>
  <si>
    <r>
      <rPr>
        <sz val="7"/>
        <rFont val="Arial"/>
        <family val="2"/>
      </rPr>
      <t>TUBO, PVC, SOLDÁVEL, DN 40MM, INSTALADO EM PRUMADA DE ÁGUA - FORNECIMENTO E INSTALAÇÃO. AF_12/2014</t>
    </r>
  </si>
  <si>
    <r>
      <rPr>
        <sz val="7"/>
        <rFont val="Arial"/>
        <family val="2"/>
      </rPr>
      <t>17.2.6</t>
    </r>
  </si>
  <si>
    <r>
      <rPr>
        <sz val="7"/>
        <rFont val="Arial"/>
        <family val="2"/>
      </rPr>
      <t>89357</t>
    </r>
  </si>
  <si>
    <r>
      <rPr>
        <sz val="7"/>
        <rFont val="Arial"/>
        <family val="2"/>
      </rPr>
      <t>TUBO, PVC, SOLDÁVEL, DN 32MM, INSTALADO EM RAMAL OU SUB-RAMAL DE ÁGUA - FORNECIMENTO E INSTALAÇÃO. AF_12/2014</t>
    </r>
  </si>
  <si>
    <r>
      <rPr>
        <sz val="7"/>
        <rFont val="Arial"/>
        <family val="2"/>
      </rPr>
      <t>17.2.7</t>
    </r>
  </si>
  <si>
    <r>
      <rPr>
        <sz val="7"/>
        <rFont val="Arial"/>
        <family val="2"/>
      </rPr>
      <t>89356</t>
    </r>
  </si>
  <si>
    <r>
      <rPr>
        <sz val="7"/>
        <rFont val="Arial"/>
        <family val="2"/>
      </rPr>
      <t>TUBO, PVC, SOLDÁVEL, DN 25MM, INSTALADO EM RAMAL OU SUB-RAMAL DE ÁGUA - FORNECIMENTO E INSTALAÇÃO. AF_12/2014</t>
    </r>
  </si>
  <si>
    <r>
      <rPr>
        <sz val="7"/>
        <rFont val="Arial"/>
        <family val="2"/>
      </rPr>
      <t>17.2.8</t>
    </r>
  </si>
  <si>
    <r>
      <rPr>
        <sz val="7"/>
        <rFont val="Arial"/>
        <family val="2"/>
      </rPr>
      <t>89505</t>
    </r>
  </si>
  <si>
    <r>
      <rPr>
        <sz val="7"/>
        <rFont val="Arial"/>
        <family val="2"/>
      </rPr>
      <t>JOELHO 90 GRAUS, PVC, SOLDÁVEL, DN 60MM, INSTALADO EM PRUMADA DE ÁGUA - FORNECIMENTO E INSTALAÇÃO. AF_12/2014</t>
    </r>
  </si>
  <si>
    <r>
      <rPr>
        <sz val="7"/>
        <rFont val="Arial"/>
        <family val="2"/>
      </rPr>
      <t>17.2.9</t>
    </r>
  </si>
  <si>
    <r>
      <rPr>
        <sz val="7"/>
        <rFont val="Arial"/>
        <family val="2"/>
      </rPr>
      <t>89501</t>
    </r>
  </si>
  <si>
    <r>
      <rPr>
        <sz val="7"/>
        <rFont val="Arial"/>
        <family val="2"/>
      </rPr>
      <t>JOELHO 90 GRAUS, PVC, SOLDÁVEL, DN 50MM, INSTALADO EM PRUMADA DE ÁGUA - FORNECIMENTO E INSTALAÇÃO. AF_12/2014</t>
    </r>
  </si>
  <si>
    <r>
      <rPr>
        <sz val="7"/>
        <rFont val="Arial"/>
        <family val="2"/>
      </rPr>
      <t>17.2.10</t>
    </r>
  </si>
  <si>
    <r>
      <rPr>
        <sz val="7"/>
        <rFont val="Arial"/>
        <family val="2"/>
      </rPr>
      <t>89497</t>
    </r>
  </si>
  <si>
    <r>
      <rPr>
        <sz val="7"/>
        <rFont val="Arial"/>
        <family val="2"/>
      </rPr>
      <t>JOELHO 90 GRAUS, PVC, SOLDÁVEL, DN 40MM, INSTALADO EM PRUMADA DE ÁGUA - FORNECIMENTO E INSTALAÇÃO. AF_12/2014</t>
    </r>
  </si>
  <si>
    <r>
      <rPr>
        <sz val="7"/>
        <rFont val="Arial"/>
        <family val="2"/>
      </rPr>
      <t>17.2.11</t>
    </r>
  </si>
  <si>
    <r>
      <rPr>
        <sz val="7"/>
        <rFont val="Arial"/>
        <family val="2"/>
      </rPr>
      <t>89367</t>
    </r>
  </si>
  <si>
    <r>
      <rPr>
        <sz val="7"/>
        <rFont val="Arial"/>
        <family val="2"/>
      </rPr>
      <t>JOELHO 90 GRAUS, PVC, SOLDÁVEL, DN 32MM, INSTALADO EM RAMAL OU SUB-RAMAL DE ÁGUA - FORNECIMENTO E INSTALAÇÃO. AF_12/2014</t>
    </r>
  </si>
  <si>
    <r>
      <rPr>
        <sz val="7"/>
        <rFont val="Arial"/>
        <family val="2"/>
      </rPr>
      <t>17.2.12</t>
    </r>
  </si>
  <si>
    <r>
      <rPr>
        <sz val="7"/>
        <rFont val="Arial"/>
        <family val="2"/>
      </rPr>
      <t>89362</t>
    </r>
  </si>
  <si>
    <r>
      <rPr>
        <sz val="7"/>
        <rFont val="Arial"/>
        <family val="2"/>
      </rPr>
      <t>JOELHO 90 GRAUS, PVC, SOLDÁVEL, DN 25MM, INSTALADO EM RAMAL OU SUB-RAMAL DE ÁGUA - FORNECIMENTO E INSTALAÇÃO. AF_12/2014</t>
    </r>
  </si>
  <si>
    <r>
      <rPr>
        <sz val="7"/>
        <rFont val="Arial"/>
        <family val="2"/>
      </rPr>
      <t>17.2.13</t>
    </r>
  </si>
  <si>
    <r>
      <rPr>
        <sz val="7"/>
        <rFont val="Arial"/>
        <family val="2"/>
      </rPr>
      <t>89363</t>
    </r>
  </si>
  <si>
    <r>
      <rPr>
        <sz val="7"/>
        <rFont val="Arial"/>
        <family val="2"/>
      </rPr>
      <t>JOELHO 45 GRAUS, PVC, SOLDÁVEL, DN 25MM, INSTALADO EM RAMAL OU SUB-RAMAL DE ÁGUA - FORNECIMENTO E INSTALAÇÃO. AF_12/2014</t>
    </r>
  </si>
  <si>
    <r>
      <rPr>
        <sz val="7"/>
        <rFont val="Arial"/>
        <family val="2"/>
      </rPr>
      <t>17.2.14</t>
    </r>
  </si>
  <si>
    <r>
      <rPr>
        <sz val="7"/>
        <rFont val="Arial"/>
        <family val="2"/>
      </rPr>
      <t>89631</t>
    </r>
  </si>
  <si>
    <r>
      <rPr>
        <sz val="7"/>
        <rFont val="Arial"/>
        <family val="2"/>
      </rPr>
      <t>TE, PVC, SOLDÁVEL, DN 85MM, INSTALADO EM PRUMADA DE ÁGUA - FORNECIMENTO E INSTALAÇÃO. AF_12/2014</t>
    </r>
  </si>
  <si>
    <r>
      <rPr>
        <sz val="7"/>
        <rFont val="Arial"/>
        <family val="2"/>
      </rPr>
      <t>17.2.15</t>
    </r>
  </si>
  <si>
    <r>
      <rPr>
        <sz val="7"/>
        <rFont val="Arial"/>
        <family val="2"/>
      </rPr>
      <t>89629</t>
    </r>
  </si>
  <si>
    <r>
      <rPr>
        <sz val="7"/>
        <rFont val="Arial"/>
        <family val="2"/>
      </rPr>
      <t>TE, PVC, SOLDÁVEL, DN 75MM, INSTALADO EM PRUMADA DE ÁGUA - FORNECIMENTO E INSTALAÇÃO. AF_12/2014</t>
    </r>
  </si>
  <si>
    <r>
      <rPr>
        <sz val="7"/>
        <rFont val="Arial"/>
        <family val="2"/>
      </rPr>
      <t>17.2.16</t>
    </r>
  </si>
  <si>
    <r>
      <rPr>
        <sz val="7"/>
        <rFont val="Arial"/>
        <family val="2"/>
      </rPr>
      <t>89395</t>
    </r>
  </si>
  <si>
    <r>
      <rPr>
        <sz val="7"/>
        <rFont val="Arial"/>
        <family val="2"/>
      </rPr>
      <t>TE, PVC, SOLDÁVEL, DN 25MM, INSTALADO EM RAMAL OU SUB-RAMAL DE ÁGUA - FORNECIMENTO E INSTALAÇÃO. AF_12/2014</t>
    </r>
  </si>
  <si>
    <r>
      <rPr>
        <sz val="7"/>
        <rFont val="Arial"/>
        <family val="2"/>
      </rPr>
      <t>17.2.17</t>
    </r>
  </si>
  <si>
    <r>
      <rPr>
        <sz val="7"/>
        <rFont val="Arial"/>
        <family val="2"/>
      </rPr>
      <t>89626</t>
    </r>
  </si>
  <si>
    <r>
      <rPr>
        <sz val="7"/>
        <rFont val="Arial"/>
        <family val="2"/>
      </rPr>
      <t>TÊ DE REDUÇÃO, PVC, SOLDÁVEL, DN 50MM X 40MM, INSTALADO EM PRUMADA DE ÁGUA - FORNECIMENTO E INSTALAÇÃO. AF_12/2014</t>
    </r>
  </si>
  <si>
    <r>
      <rPr>
        <sz val="7"/>
        <rFont val="Arial"/>
        <family val="2"/>
      </rPr>
      <t>17.2.18</t>
    </r>
  </si>
  <si>
    <r>
      <rPr>
        <sz val="7"/>
        <rFont val="Arial"/>
        <family val="2"/>
      </rPr>
      <t>00000820</t>
    </r>
  </si>
  <si>
    <r>
      <rPr>
        <sz val="7"/>
        <rFont val="Arial"/>
        <family val="2"/>
      </rPr>
      <t>BUCHA DE REDUCAO DE PVC, SOLDAVEL, LONGA, COM 50 X 32 MM, PARA AGUA FRIA PREDIAL</t>
    </r>
  </si>
  <si>
    <r>
      <rPr>
        <sz val="7"/>
        <rFont val="Arial"/>
        <family val="2"/>
      </rPr>
      <t>17.2.19</t>
    </r>
  </si>
  <si>
    <r>
      <rPr>
        <sz val="7"/>
        <rFont val="Arial"/>
        <family val="2"/>
      </rPr>
      <t>17.2.20</t>
    </r>
  </si>
  <si>
    <r>
      <rPr>
        <sz val="7"/>
        <rFont val="Arial"/>
        <family val="2"/>
      </rPr>
      <t>89445</t>
    </r>
  </si>
  <si>
    <r>
      <rPr>
        <sz val="7"/>
        <rFont val="Arial"/>
        <family val="2"/>
      </rPr>
      <t>TÊ DE REDUÇÃO, PVC, SOLDÁVEL, DN 32MM X 25MM, INSTALADO EM RAMAL DE DISTRIBUIÇÃO DE ÁGUA - FORNECIMENTO E INSTALAÇÃO. AF_12/2014</t>
    </r>
  </si>
  <si>
    <r>
      <rPr>
        <sz val="7"/>
        <rFont val="Arial"/>
        <family val="2"/>
      </rPr>
      <t>17.2.21</t>
    </r>
  </si>
  <si>
    <r>
      <rPr>
        <sz val="7"/>
        <rFont val="Arial"/>
        <family val="2"/>
      </rPr>
      <t>S01078</t>
    </r>
  </si>
  <si>
    <r>
      <rPr>
        <sz val="7"/>
        <rFont val="Arial"/>
        <family val="2"/>
      </rPr>
      <t>Bucha de redução curta de pvc rígido soldável, marrom, diâm = 110 x 85mm</t>
    </r>
  </si>
  <si>
    <r>
      <rPr>
        <sz val="7"/>
        <rFont val="Arial"/>
        <family val="2"/>
      </rPr>
      <t>17.2.22</t>
    </r>
  </si>
  <si>
    <r>
      <rPr>
        <sz val="7"/>
        <rFont val="Arial"/>
        <family val="2"/>
      </rPr>
      <t>89562A</t>
    </r>
  </si>
  <si>
    <r>
      <rPr>
        <sz val="7"/>
        <rFont val="Arial"/>
        <family val="2"/>
      </rPr>
      <t>BUCHA DE REDUCAO DE PVC, SOLDAVEL, LONGA, COM 85 X 60 MM, PARA AGUA FRIA PREDIAL - FORNECIMENTO E INSTALAÇÃO</t>
    </r>
  </si>
  <si>
    <r>
      <rPr>
        <sz val="7"/>
        <rFont val="Arial"/>
        <family val="2"/>
      </rPr>
      <t>17.2.23</t>
    </r>
  </si>
  <si>
    <r>
      <rPr>
        <sz val="7"/>
        <rFont val="Arial"/>
        <family val="2"/>
      </rPr>
      <t>89562B</t>
    </r>
  </si>
  <si>
    <r>
      <rPr>
        <sz val="7"/>
        <rFont val="Arial"/>
        <family val="2"/>
      </rPr>
      <t>BUCHA DE REDUCAO DE PVC, SOLDAVEL, LONGA, COM 75 X 50 MM, PARA AGUA FRIA PREDIAL - FORNECIMENTO E INSTALAÇÃO</t>
    </r>
  </si>
  <si>
    <r>
      <rPr>
        <sz val="7"/>
        <rFont val="Arial"/>
        <family val="2"/>
      </rPr>
      <t>17.2.24</t>
    </r>
  </si>
  <si>
    <r>
      <rPr>
        <sz val="7"/>
        <rFont val="Arial"/>
        <family val="2"/>
      </rPr>
      <t>89562C</t>
    </r>
  </si>
  <si>
    <r>
      <rPr>
        <sz val="7"/>
        <rFont val="Arial"/>
        <family val="2"/>
      </rPr>
      <t>BUCHA DE REDUCAO DE PVC, SOLDAVEL, LONGA, COM 60 X 40 MM, PARA AGUA FRIA PREDIAL - FORNECIMENTO E INSTALAÇÃO</t>
    </r>
  </si>
  <si>
    <r>
      <rPr>
        <sz val="7"/>
        <rFont val="Arial"/>
        <family val="2"/>
      </rPr>
      <t>17.2.25</t>
    </r>
  </si>
  <si>
    <r>
      <rPr>
        <sz val="7"/>
        <rFont val="Arial"/>
        <family val="2"/>
      </rPr>
      <t>17.2.26</t>
    </r>
  </si>
  <si>
    <r>
      <rPr>
        <sz val="7"/>
        <rFont val="Arial"/>
        <family val="2"/>
      </rPr>
      <t>94493A</t>
    </r>
  </si>
  <si>
    <r>
      <rPr>
        <sz val="7"/>
        <rFont val="Arial"/>
        <family val="2"/>
      </rPr>
      <t xml:space="preserve">REGISTRO DE ESFERA, PVC, SOLDÁVEL, DN 75 MM, INSTALADO EM RESERVAÇÃO DE ÁGUA DE EDIFICAÇÃO QUE POSSUA RESERVATÓRIO DE FIBRA/FIBROCIMENTO FORNECIMENTO E INSTALAÇÃO. </t>
    </r>
  </si>
  <si>
    <r>
      <rPr>
        <sz val="7"/>
        <rFont val="Arial"/>
        <family val="2"/>
      </rPr>
      <t>17.2.27</t>
    </r>
  </si>
  <si>
    <r>
      <rPr>
        <sz val="7"/>
        <rFont val="Arial"/>
        <family val="2"/>
      </rPr>
      <t>94493B</t>
    </r>
  </si>
  <si>
    <r>
      <rPr>
        <sz val="7"/>
        <rFont val="Arial"/>
        <family val="2"/>
      </rPr>
      <t xml:space="preserve">REGISTRO DE ESFERA, PVC, SOLDÁVEL, DN 85 MM, INSTALADO EM RESERVAÇÃO DE ÁGUA DE EDIFICAÇÃO QUE POSSUA RESERVATÓRIO DE FIBRA/FIBROCIMENTO FORNECIMENTO E INSTALAÇÃO. </t>
    </r>
  </si>
  <si>
    <r>
      <rPr>
        <sz val="7"/>
        <rFont val="Arial"/>
        <family val="2"/>
      </rPr>
      <t>17.2.28</t>
    </r>
  </si>
  <si>
    <r>
      <rPr>
        <sz val="7"/>
        <rFont val="Arial"/>
        <family val="2"/>
      </rPr>
      <t>94796</t>
    </r>
  </si>
  <si>
    <r>
      <rPr>
        <sz val="7"/>
        <rFont val="Arial"/>
        <family val="2"/>
      </rPr>
      <t>TORNEIRA DE BOIA, ROSCÁVEL, 3/4? , FORNECIDA E INSTALADA EM RESERVAÇÃO DE ÁGUA. AF_06/2016</t>
    </r>
  </si>
  <si>
    <r>
      <rPr>
        <sz val="7"/>
        <rFont val="Arial"/>
        <family val="2"/>
      </rPr>
      <t>17.2.29</t>
    </r>
  </si>
  <si>
    <r>
      <rPr>
        <sz val="7"/>
        <rFont val="Arial"/>
        <family val="2"/>
      </rPr>
      <t>89398</t>
    </r>
  </si>
  <si>
    <r>
      <rPr>
        <sz val="7"/>
        <rFont val="Arial"/>
        <family val="2"/>
      </rPr>
      <t>TE, PVC, SOLDÁVEL, DN 32MM, INSTALADO EM RAMAL OU SUB-RAMAL DE ÁGUA - FORNECIMENTO E INSTALAÇÃO. AF_12/2014</t>
    </r>
  </si>
  <si>
    <r>
      <rPr>
        <sz val="7"/>
        <rFont val="Arial"/>
        <family val="2"/>
      </rPr>
      <t>17.2.30</t>
    </r>
  </si>
  <si>
    <r>
      <rPr>
        <sz val="7"/>
        <rFont val="Arial"/>
        <family val="2"/>
      </rPr>
      <t>89623</t>
    </r>
  </si>
  <si>
    <r>
      <rPr>
        <sz val="7"/>
        <rFont val="Arial"/>
        <family val="2"/>
      </rPr>
      <t>TE, PVC, SOLDÁVEL, DN 40MM, INSTALADO EM PRUMADA DE ÁGUA - FORNECIMENTO E INSTALAÇÃO. AF_12/2014</t>
    </r>
  </si>
  <si>
    <r>
      <rPr>
        <sz val="7"/>
        <rFont val="Arial"/>
        <family val="2"/>
      </rPr>
      <t>17.2.31</t>
    </r>
  </si>
  <si>
    <r>
      <rPr>
        <sz val="7"/>
        <rFont val="Arial"/>
        <family val="2"/>
      </rPr>
      <t>89624</t>
    </r>
  </si>
  <si>
    <r>
      <rPr>
        <sz val="7"/>
        <rFont val="Arial"/>
        <family val="2"/>
      </rPr>
      <t>TÊ DE REDUÇÃO, PVC, SOLDÁVEL, DN 40MM X 32MM, INSTALADO EM PRUMADA DE ÁGUA - FORNECIMENTO E INSTALAÇÃO. AF_12/2014</t>
    </r>
  </si>
  <si>
    <r>
      <rPr>
        <sz val="7"/>
        <rFont val="Arial"/>
        <family val="2"/>
      </rPr>
      <t>17.2.32</t>
    </r>
  </si>
  <si>
    <r>
      <rPr>
        <sz val="7"/>
        <rFont val="Arial"/>
        <family val="2"/>
      </rPr>
      <t>89532</t>
    </r>
  </si>
  <si>
    <r>
      <rPr>
        <sz val="7"/>
        <rFont val="Arial"/>
        <family val="2"/>
      </rPr>
      <t>LUVA DE REDUÇÃO, PVC, SOLDÁVEL, DN 32MM X 25MM, INSTALADO EM PRUMADA DE ÁGUA - FORNECIMENTO E INSTALAÇÃO. AF_12/2014</t>
    </r>
  </si>
  <si>
    <r>
      <rPr>
        <sz val="7"/>
        <rFont val="Arial"/>
        <family val="2"/>
      </rPr>
      <t>17.2.33</t>
    </r>
  </si>
  <si>
    <r>
      <rPr>
        <sz val="7"/>
        <rFont val="Arial"/>
        <family val="2"/>
      </rPr>
      <t>89562</t>
    </r>
  </si>
  <si>
    <r>
      <rPr>
        <sz val="7"/>
        <rFont val="Arial"/>
        <family val="2"/>
      </rPr>
      <t>LUVA DE REDUÇÃO, PVC, SOLDÁVEL, DN 40MM X 32MM, INSTALADO EM PRUMADA DE ÁGUA - FORNECIMENTO E INSTALAÇÃO. AF_12/2014</t>
    </r>
  </si>
  <si>
    <r>
      <rPr>
        <sz val="7"/>
        <rFont val="Arial"/>
        <family val="2"/>
      </rPr>
      <t>17.2.34</t>
    </r>
  </si>
  <si>
    <r>
      <rPr>
        <sz val="7"/>
        <rFont val="Arial"/>
        <family val="2"/>
      </rPr>
      <t>90373</t>
    </r>
  </si>
  <si>
    <r>
      <rPr>
        <sz val="7"/>
        <rFont val="Arial"/>
        <family val="2"/>
      </rPr>
      <t>JOELHO 90 GRAUS COM BUCHA DE LATÃO, PVC, SOLDÁVEL, DN 25MM, X 1/2? INSTALADO EM RAMAL OU SUB-RAMAL DE ÁGUA - FORNECIMENTO E INSTALAÇÃO. AF_12/2014</t>
    </r>
  </si>
  <si>
    <r>
      <rPr>
        <sz val="7"/>
        <rFont val="Arial"/>
        <family val="2"/>
      </rPr>
      <t>17.2.35</t>
    </r>
  </si>
  <si>
    <r>
      <rPr>
        <sz val="7"/>
        <rFont val="Arial"/>
        <family val="2"/>
      </rPr>
      <t>89396</t>
    </r>
  </si>
  <si>
    <r>
      <rPr>
        <sz val="7"/>
        <rFont val="Arial"/>
        <family val="2"/>
      </rPr>
      <t>TÊ COM BUCHA DE LATÃO NA BOLSA CENTRAL, PVC, SOLDÁVEL, DN 25MM X 1/2?, INSTALADO EM RAMAL OU SUB-RAMAL DE ÁGUA - FORNECIMENTO E INSTALAÇÃO. AF_12/2014</t>
    </r>
  </si>
  <si>
    <r>
      <rPr>
        <sz val="7"/>
        <rFont val="Arial"/>
        <family val="2"/>
      </rPr>
      <t>17.2.36</t>
    </r>
  </si>
  <si>
    <r>
      <rPr>
        <sz val="7"/>
        <rFont val="Arial"/>
        <family val="2"/>
      </rPr>
      <t>89384</t>
    </r>
  </si>
  <si>
    <r>
      <rPr>
        <sz val="7"/>
        <rFont val="Arial"/>
        <family val="2"/>
      </rPr>
      <t>CURVA DE TRANSPOSIÇÃO, PVC, SOLDÁVEL, DN 25MM, INSTALADO EM RAMAL OU SUB-RAMAL DE ÁGUA FORNECIMENTO E INSTALAÇÃO. AF_12/2014</t>
    </r>
  </si>
  <si>
    <r>
      <rPr>
        <sz val="7"/>
        <rFont val="Arial"/>
        <family val="2"/>
      </rPr>
      <t>17.2.37</t>
    </r>
  </si>
  <si>
    <r>
      <rPr>
        <sz val="7"/>
        <rFont val="Arial"/>
        <family val="2"/>
      </rPr>
      <t>89381</t>
    </r>
  </si>
  <si>
    <r>
      <rPr>
        <sz val="7"/>
        <rFont val="Arial"/>
        <family val="2"/>
      </rPr>
      <t>LUVA COM BUCHA DE LATÃO, PVC, SOLDÁVEL, DN 25MM X 3/4?, INSTALADO EM RAMAL OU SUB-RAMAL DE ÁGUA - FORNECIMENTO E INSTALAÇÃO. AF_12/2014</t>
    </r>
  </si>
  <si>
    <r>
      <rPr>
        <sz val="7"/>
        <rFont val="Arial"/>
        <family val="2"/>
      </rPr>
      <t>17.2.38</t>
    </r>
  </si>
  <si>
    <r>
      <rPr>
        <sz val="7"/>
        <rFont val="Arial"/>
        <family val="2"/>
      </rPr>
      <t>JCA-HID-002</t>
    </r>
  </si>
  <si>
    <r>
      <rPr>
        <sz val="7"/>
        <rFont val="Arial"/>
        <family val="2"/>
      </rPr>
      <t>MEDIDOR DIGITAL DE FLUXO DE ÁGUA - FORNECIMENTO E INSTALAÇÃO</t>
    </r>
  </si>
  <si>
    <r>
      <rPr>
        <sz val="7"/>
        <rFont val="Arial"/>
        <family val="2"/>
      </rPr>
      <t>17.2.39</t>
    </r>
  </si>
  <si>
    <r>
      <rPr>
        <sz val="7"/>
        <rFont val="Arial"/>
        <family val="2"/>
      </rPr>
      <t>S01470</t>
    </r>
  </si>
  <si>
    <r>
      <rPr>
        <sz val="7"/>
        <rFont val="Arial"/>
        <family val="2"/>
      </rPr>
      <t>Registro de pressão 3/4" c/canopla cromada, linha Targa C40 - ref.1416, Deca ou similar</t>
    </r>
  </si>
  <si>
    <r>
      <rPr>
        <sz val="7"/>
        <rFont val="Arial"/>
        <family val="2"/>
      </rPr>
      <t>17.2.40</t>
    </r>
  </si>
  <si>
    <r>
      <rPr>
        <sz val="7"/>
        <rFont val="Arial"/>
        <family val="2"/>
      </rPr>
      <t>C2158</t>
    </r>
  </si>
  <si>
    <r>
      <rPr>
        <sz val="7"/>
        <rFont val="Arial"/>
        <family val="2"/>
      </rPr>
      <t>REGISTRO DE GAVETA BRUTO D= 25mm (1")</t>
    </r>
  </si>
  <si>
    <r>
      <rPr>
        <sz val="7"/>
        <rFont val="Arial"/>
        <family val="2"/>
      </rPr>
      <t>17.2.41</t>
    </r>
  </si>
  <si>
    <r>
      <rPr>
        <sz val="7"/>
        <rFont val="Arial"/>
        <family val="2"/>
      </rPr>
      <t>S94658S</t>
    </r>
  </si>
  <si>
    <r>
      <rPr>
        <sz val="7"/>
        <rFont val="Arial"/>
        <family val="2"/>
      </rPr>
      <t>Adaptador curto com bolsa e rosca para registro, pvc, soldável, dn 32 mm x 1 , instalado em reservação de água de edificação que possua reservatório de fibra/fibrocimento fornecimento e instalação. af_06/2016</t>
    </r>
  </si>
  <si>
    <r>
      <rPr>
        <b/>
        <sz val="7"/>
        <rFont val="Arial"/>
        <family val="2"/>
      </rPr>
      <t>17.3</t>
    </r>
  </si>
  <si>
    <r>
      <rPr>
        <b/>
        <sz val="7"/>
        <rFont val="Arial"/>
        <family val="2"/>
      </rPr>
      <t>INSTALAÇÕES SANITARIAS</t>
    </r>
  </si>
  <si>
    <r>
      <rPr>
        <sz val="7"/>
        <rFont val="Arial"/>
        <family val="2"/>
      </rPr>
      <t>17.3.1</t>
    </r>
  </si>
  <si>
    <r>
      <rPr>
        <sz val="7"/>
        <rFont val="Arial"/>
        <family val="2"/>
      </rPr>
      <t>89849</t>
    </r>
  </si>
  <si>
    <r>
      <rPr>
        <sz val="7"/>
        <rFont val="Arial"/>
        <family val="2"/>
      </rPr>
      <t>TUBO PVC, SERIE NORMAL, ESGOTO PREDIAL, DN 150 MM, FORNECIDO E INSTALADO EM SUBCOLETOR AÉREO DE ESGOTO SANITÁRIO. AF_12/2014</t>
    </r>
  </si>
  <si>
    <r>
      <rPr>
        <sz val="7"/>
        <rFont val="Arial"/>
        <family val="2"/>
      </rPr>
      <t>17.3.2</t>
    </r>
  </si>
  <si>
    <r>
      <rPr>
        <sz val="7"/>
        <rFont val="Arial"/>
        <family val="2"/>
      </rPr>
      <t>89714</t>
    </r>
  </si>
  <si>
    <r>
      <rPr>
        <sz val="7"/>
        <rFont val="Arial"/>
        <family val="2"/>
      </rPr>
      <t>TUBO PVC, SERIE NORMAL, ESGOTO PREDIAL, DN 100 MM, FORNECIDO E INSTALADO EM RAMAL DE DESCARGA OU RAMAL DE ESGOTO SANITÁRIO. AF_12/2014</t>
    </r>
  </si>
  <si>
    <r>
      <rPr>
        <sz val="7"/>
        <rFont val="Arial"/>
        <family val="2"/>
      </rPr>
      <t>17.3.3</t>
    </r>
  </si>
  <si>
    <r>
      <rPr>
        <sz val="7"/>
        <rFont val="Arial"/>
        <family val="2"/>
      </rPr>
      <t>89713</t>
    </r>
  </si>
  <si>
    <r>
      <rPr>
        <sz val="7"/>
        <rFont val="Arial"/>
        <family val="2"/>
      </rPr>
      <t>TUBO PVC, SERIE NORMAL, ESGOTO PREDIAL, DN 75 MM, FORNECIDO E INSTALADO EM RAMAL DE DESCARGA OU RAMAL DE ESGOTO SANITÁRIO. AF_12/2014</t>
    </r>
  </si>
  <si>
    <r>
      <rPr>
        <sz val="7"/>
        <rFont val="Arial"/>
        <family val="2"/>
      </rPr>
      <t>17.3.4</t>
    </r>
  </si>
  <si>
    <r>
      <rPr>
        <sz val="7"/>
        <rFont val="Arial"/>
        <family val="2"/>
      </rPr>
      <t>89712</t>
    </r>
  </si>
  <si>
    <r>
      <rPr>
        <sz val="7"/>
        <rFont val="Arial"/>
        <family val="2"/>
      </rPr>
      <t>TUBO PVC, SERIE NORMAL, ESGOTO PREDIAL, DN 50 MM, FORNECIDO E INSTALADO EM RAMAL DE DESCARGA OU RAMAL DE ESGOTO SANITÁRIO. AF_12/2014</t>
    </r>
  </si>
  <si>
    <r>
      <rPr>
        <sz val="7"/>
        <rFont val="Arial"/>
        <family val="2"/>
      </rPr>
      <t>17.3.5</t>
    </r>
  </si>
  <si>
    <r>
      <rPr>
        <sz val="7"/>
        <rFont val="Arial"/>
        <family val="2"/>
      </rPr>
      <t>89711</t>
    </r>
  </si>
  <si>
    <r>
      <rPr>
        <sz val="7"/>
        <rFont val="Arial"/>
        <family val="2"/>
      </rPr>
      <t>TUBO PVC, SERIE NORMAL, ESGOTO PREDIAL, DN 40 MM, FORNECIDO E INSTALADO EM RAMAL DE DESCARGA OU RAMAL DE ESGOTO SANITÁRIO. AF_12/2014</t>
    </r>
  </si>
  <si>
    <r>
      <rPr>
        <sz val="7"/>
        <rFont val="Arial"/>
        <family val="2"/>
      </rPr>
      <t>17.3.6</t>
    </r>
  </si>
  <si>
    <r>
      <rPr>
        <sz val="7"/>
        <rFont val="Arial"/>
        <family val="2"/>
      </rPr>
      <t>89746</t>
    </r>
  </si>
  <si>
    <r>
      <rPr>
        <sz val="7"/>
        <rFont val="Arial"/>
        <family val="2"/>
      </rPr>
      <t>JOELHO 45 GRAUS, PVC, SERIE NORMAL, ESGOTO PREDIAL, DN 100 MM, JUNTA ELÁSTICA, FORNECIDO E INSTALADO EM RAMAL DE DESCARGA OU RAMAL DE ESGOTO SANITÁRIO. AF_12/2014</t>
    </r>
  </si>
  <si>
    <r>
      <rPr>
        <sz val="7"/>
        <rFont val="Arial"/>
        <family val="2"/>
      </rPr>
      <t>17.3.7</t>
    </r>
  </si>
  <si>
    <r>
      <rPr>
        <sz val="7"/>
        <rFont val="Arial"/>
        <family val="2"/>
      </rPr>
      <t>89739</t>
    </r>
  </si>
  <si>
    <r>
      <rPr>
        <sz val="7"/>
        <rFont val="Arial"/>
        <family val="2"/>
      </rPr>
      <t>JOELHO 45 GRAUS, PVC, SERIE NORMAL, ESGOTO PREDIAL, DN 75 MM, JUNTA ELÁSTICA, FORNECIDO E INSTALADO EM RAMAL DE DESCARGA OU RAMAL DE ESGOTO SANITÁRIO. AF_12/2014</t>
    </r>
  </si>
  <si>
    <r>
      <rPr>
        <sz val="7"/>
        <rFont val="Arial"/>
        <family val="2"/>
      </rPr>
      <t>17.3.8</t>
    </r>
  </si>
  <si>
    <r>
      <rPr>
        <sz val="7"/>
        <rFont val="Arial"/>
        <family val="2"/>
      </rPr>
      <t>89732</t>
    </r>
  </si>
  <si>
    <r>
      <rPr>
        <sz val="7"/>
        <rFont val="Arial"/>
        <family val="2"/>
      </rPr>
      <t>JOELHO 45 GRAUS, PVC, SERIE NORMAL, ESGOTO PREDIAL, DN 50 MM, JUNTA ELÁSTICA, FORNECIDO E INSTALADO EM RAMAL DE DESCARGA OU RAMAL DE ESGOTO SANITÁRIO. AF_12/2014</t>
    </r>
  </si>
  <si>
    <r>
      <rPr>
        <sz val="7"/>
        <rFont val="Arial"/>
        <family val="2"/>
      </rPr>
      <t>17.3.9</t>
    </r>
  </si>
  <si>
    <r>
      <rPr>
        <sz val="7"/>
        <rFont val="Arial"/>
        <family val="2"/>
      </rPr>
      <t>89726</t>
    </r>
  </si>
  <si>
    <r>
      <rPr>
        <sz val="7"/>
        <rFont val="Arial"/>
        <family val="2"/>
      </rPr>
      <t>JOELHO 45 GRAUS, PVC, SERIE NORMAL, ESGOTO PREDIAL, DN 40 MM, JUNTA SOLDÁVEL, FORNECIDO E INSTALADO EM RAMAL DE DESCARGA OU RAMAL DE ESGOTO SANITÁRIO. AF_12/2014</t>
    </r>
  </si>
  <si>
    <r>
      <rPr>
        <sz val="7"/>
        <rFont val="Arial"/>
        <family val="2"/>
      </rPr>
      <t>17.3.10</t>
    </r>
  </si>
  <si>
    <r>
      <rPr>
        <sz val="7"/>
        <rFont val="Arial"/>
        <family val="2"/>
      </rPr>
      <t>89744</t>
    </r>
  </si>
  <si>
    <r>
      <rPr>
        <sz val="7"/>
        <rFont val="Arial"/>
        <family val="2"/>
      </rPr>
      <t>JOELHO 90 GRAUS, PVC, SERIE NORMAL, ESGOTO PREDIAL, DN 100 MM, JUNTA ELÁSTICA, FORNECIDO E INSTALADO EM RAMAL DE DESCARGA OU RAMAL DE ESGOTO SANITÁRIO. AF_12/2014</t>
    </r>
  </si>
  <si>
    <r>
      <rPr>
        <sz val="7"/>
        <rFont val="Arial"/>
        <family val="2"/>
      </rPr>
      <t>17.3.11</t>
    </r>
  </si>
  <si>
    <r>
      <rPr>
        <sz val="7"/>
        <rFont val="Arial"/>
        <family val="2"/>
      </rPr>
      <t>89737</t>
    </r>
  </si>
  <si>
    <r>
      <rPr>
        <sz val="7"/>
        <rFont val="Arial"/>
        <family val="2"/>
      </rPr>
      <t>JOELHO 90 GRAUS, PVC, SERIE NORMAL, ESGOTO PREDIAL, DN 75 MM, JUNTA ELÁSTICA, FORNECIDO E INSTALADO EM RAMAL DE DESCARGA OU RAMAL DE ESGOTO SANITÁRIO. AF_12/2014</t>
    </r>
  </si>
  <si>
    <r>
      <rPr>
        <sz val="7"/>
        <rFont val="Arial"/>
        <family val="2"/>
      </rPr>
      <t>17.3.12</t>
    </r>
  </si>
  <si>
    <r>
      <rPr>
        <sz val="7"/>
        <rFont val="Arial"/>
        <family val="2"/>
      </rPr>
      <t>89731</t>
    </r>
  </si>
  <si>
    <r>
      <rPr>
        <sz val="7"/>
        <rFont val="Arial"/>
        <family val="2"/>
      </rPr>
      <t>JOELHO 90 GRAUS, PVC, SERIE NORMAL, ESGOTO PREDIAL, DN 50 MM, JUNTA ELÁSTICA, FORNECIDO E INSTALADO EM RAMAL DE DESCARGA OU RAMAL DE ESGOTO SANITÁRIO. AF_12/2014</t>
    </r>
  </si>
  <si>
    <r>
      <rPr>
        <sz val="7"/>
        <rFont val="Arial"/>
        <family val="2"/>
      </rPr>
      <t>17.3.13</t>
    </r>
  </si>
  <si>
    <r>
      <rPr>
        <sz val="7"/>
        <rFont val="Arial"/>
        <family val="2"/>
      </rPr>
      <t>89724</t>
    </r>
  </si>
  <si>
    <r>
      <rPr>
        <sz val="7"/>
        <rFont val="Arial"/>
        <family val="2"/>
      </rPr>
      <t>JOELHO 90 GRAUS, PVC, SERIE NORMAL, ESGOTO PREDIAL, DN 40 MM, JUNTA SOLDÁVEL, FORNECIDO E INSTALADO EM RAMAL DE DESCARGA OU RAMAL DE ESGOTO SANITÁRIO. AF_12/2014</t>
    </r>
  </si>
  <si>
    <r>
      <rPr>
        <sz val="7"/>
        <rFont val="Arial"/>
        <family val="2"/>
      </rPr>
      <t>17.3.14</t>
    </r>
  </si>
  <si>
    <r>
      <rPr>
        <sz val="7"/>
        <rFont val="Arial"/>
        <family val="2"/>
      </rPr>
      <t>89797</t>
    </r>
  </si>
  <si>
    <r>
      <rPr>
        <sz val="7"/>
        <rFont val="Arial"/>
        <family val="2"/>
      </rPr>
      <t>JUNÇÃO SIMPLES, PVC, SERIE NORMAL, ESGOTO PREDIAL, DN 100 X 100 MM, JUNTA ELÁSTICA, FORNECIDO E INSTALADO EM RAMAL DE DESCARGA OU RAMAL DE ESGOTO SANITÁRIO. AF_12/2014</t>
    </r>
  </si>
  <si>
    <r>
      <rPr>
        <sz val="7"/>
        <rFont val="Arial"/>
        <family val="2"/>
      </rPr>
      <t>17.3.15</t>
    </r>
  </si>
  <si>
    <r>
      <rPr>
        <sz val="7"/>
        <rFont val="Arial"/>
        <family val="2"/>
      </rPr>
      <t>89785</t>
    </r>
  </si>
  <si>
    <r>
      <rPr>
        <sz val="7"/>
        <rFont val="Arial"/>
        <family val="2"/>
      </rPr>
      <t>JUNÇÃO SIMPLES, PVC, SERIE NORMAL, ESGOTO PREDIAL, DN 50 X 50 MM, JUNTA ELÁSTICA, FORNECIDO E INSTALADO EM RAMAL DE DESCARGA OU RAMAL DE ESGOTO SANITÁRIO. AF_12/2014</t>
    </r>
  </si>
  <si>
    <r>
      <rPr>
        <sz val="7"/>
        <rFont val="Arial"/>
        <family val="2"/>
      </rPr>
      <t>17.3.16</t>
    </r>
  </si>
  <si>
    <r>
      <rPr>
        <sz val="7"/>
        <rFont val="Arial"/>
        <family val="2"/>
      </rPr>
      <t>89783</t>
    </r>
  </si>
  <si>
    <r>
      <rPr>
        <sz val="7"/>
        <rFont val="Arial"/>
        <family val="2"/>
      </rPr>
      <t>JUNÇÃO SIMPLES, PVC, SERIE NORMAL, ESGOTO PREDIAL, DN 40 MM, JUNTA SOLDÁVEL, FORNECIDO E INSTALADO EM RAMAL DE DESCARGA OU RAMAL DE ESGOTO SANITÁRIO. AF_12/2014</t>
    </r>
  </si>
  <si>
    <r>
      <rPr>
        <sz val="7"/>
        <rFont val="Arial"/>
        <family val="2"/>
      </rPr>
      <t>17.3.17</t>
    </r>
  </si>
  <si>
    <r>
      <rPr>
        <sz val="7"/>
        <rFont val="Arial"/>
        <family val="2"/>
      </rPr>
      <t>S01634</t>
    </r>
  </si>
  <si>
    <r>
      <rPr>
        <sz val="7"/>
        <rFont val="Arial"/>
        <family val="2"/>
      </rPr>
      <t>Junção simples em pvc rígido c/ anéis, para esgoto primário, diâm = 75 x 50mm</t>
    </r>
  </si>
  <si>
    <r>
      <rPr>
        <sz val="7"/>
        <rFont val="Arial"/>
        <family val="2"/>
      </rPr>
      <t>17.3.18</t>
    </r>
  </si>
  <si>
    <r>
      <rPr>
        <sz val="7"/>
        <rFont val="Arial"/>
        <family val="2"/>
      </rPr>
      <t>89821</t>
    </r>
  </si>
  <si>
    <r>
      <rPr>
        <sz val="7"/>
        <rFont val="Arial"/>
        <family val="2"/>
      </rPr>
      <t>LUVA SIMPLES, PVC, SERIE NORMAL, ESGOTO PREDIAL, DN 100 MM, JUNTA ELÁSTICA, FORNECIDO E INSTALADO EM PRUMADA DE ESGOTO SANITÁRIO OU VENTILAÇÃO. AF_12/2014</t>
    </r>
  </si>
  <si>
    <r>
      <rPr>
        <sz val="7"/>
        <rFont val="Arial"/>
        <family val="2"/>
      </rPr>
      <t>17.3.19</t>
    </r>
  </si>
  <si>
    <r>
      <rPr>
        <sz val="7"/>
        <rFont val="Arial"/>
        <family val="2"/>
      </rPr>
      <t>89774</t>
    </r>
  </si>
  <si>
    <r>
      <rPr>
        <sz val="7"/>
        <rFont val="Arial"/>
        <family val="2"/>
      </rPr>
      <t>LUVA SIMPLES, PVC, SERIE NORMAL, ESGOTO PREDIAL, DN 75 MM, JUNTA ELÁSTICA, FORNECIDO E INSTALADO EM RAMAL DE DESCARGA OU RAMAL DE ESGOTO SANITÁRIO. AF_12/2014</t>
    </r>
  </si>
  <si>
    <r>
      <rPr>
        <sz val="7"/>
        <rFont val="Arial"/>
        <family val="2"/>
      </rPr>
      <t>17.3.20</t>
    </r>
  </si>
  <si>
    <r>
      <rPr>
        <sz val="7"/>
        <rFont val="Arial"/>
        <family val="2"/>
      </rPr>
      <t>89753</t>
    </r>
  </si>
  <si>
    <r>
      <rPr>
        <sz val="7"/>
        <rFont val="Arial"/>
        <family val="2"/>
      </rPr>
      <t>LUVA SIMPLES, PVC, SERIE NORMAL, ESGOTO PREDIAL, DN 50 MM, JUNTA ELÁSTICA, FORNECIDO E INSTALADO EM RAMAL DE DESCARGA OU RAMAL DE ESGOTO SANITÁRIO. AF_12/2014</t>
    </r>
  </si>
  <si>
    <r>
      <rPr>
        <sz val="7"/>
        <rFont val="Arial"/>
        <family val="2"/>
      </rPr>
      <t>17.3.21</t>
    </r>
  </si>
  <si>
    <r>
      <rPr>
        <sz val="7"/>
        <rFont val="Arial"/>
        <family val="2"/>
      </rPr>
      <t>89752</t>
    </r>
  </si>
  <si>
    <r>
      <rPr>
        <sz val="7"/>
        <rFont val="Arial"/>
        <family val="2"/>
      </rPr>
      <t>LUVA SIMPLES, PVC, SERIE NORMAL, ESGOTO PREDIAL, DN 40 MM, JUNTA SOLDÁVEL, FORNECIDO E INSTALADO EM RAMAL DE DESCARGA OU RAMAL DE ESGOTO SANITÁRIO. AF_12/2014</t>
    </r>
  </si>
  <si>
    <r>
      <rPr>
        <sz val="7"/>
        <rFont val="Arial"/>
        <family val="2"/>
      </rPr>
      <t>17.3.22</t>
    </r>
  </si>
  <si>
    <r>
      <rPr>
        <sz val="7"/>
        <rFont val="Arial"/>
        <family val="2"/>
      </rPr>
      <t>89860</t>
    </r>
  </si>
  <si>
    <r>
      <rPr>
        <sz val="7"/>
        <rFont val="Arial"/>
        <family val="2"/>
      </rPr>
      <t>TE, PVC, SERIE NORMAL, ESGOTO PREDIAL, DN 100 X 100 MM, JUNTA ELÁSTICA, FORNECIDO E INSTALADO EM SUBCOLETOR AÉREO DE ESGOTO SANITÁRIO. AF_12/2014</t>
    </r>
  </si>
  <si>
    <r>
      <rPr>
        <sz val="7"/>
        <rFont val="Arial"/>
        <family val="2"/>
      </rPr>
      <t>17.3.23</t>
    </r>
  </si>
  <si>
    <r>
      <rPr>
        <sz val="7"/>
        <rFont val="Arial"/>
        <family val="2"/>
      </rPr>
      <t>89829</t>
    </r>
  </si>
  <si>
    <r>
      <rPr>
        <sz val="7"/>
        <rFont val="Arial"/>
        <family val="2"/>
      </rPr>
      <t>TE, PVC, SERIE NORMAL, ESGOTO PREDIAL, DN 75 X 75 MM, JUNTA ELÁSTICA, FORNECIDO E INSTALADO EM PRUMADA DE ESGOTO SANITÁRIO OU VENTILAÇÃO. AF_12/2014</t>
    </r>
  </si>
  <si>
    <r>
      <rPr>
        <sz val="7"/>
        <rFont val="Arial"/>
        <family val="2"/>
      </rPr>
      <t>17.3.24</t>
    </r>
  </si>
  <si>
    <r>
      <rPr>
        <sz val="7"/>
        <rFont val="Arial"/>
        <family val="2"/>
      </rPr>
      <t>89784</t>
    </r>
  </si>
  <si>
    <r>
      <rPr>
        <sz val="7"/>
        <rFont val="Arial"/>
        <family val="2"/>
      </rPr>
      <t>TE, PVC, SERIE NORMAL, ESGOTO PREDIAL, DN 50 X 50 MM, JUNTA ELÁSTICA, FORNECIDO E INSTALADO EM RAMAL DE DESCARGA OU RAMAL DE ESGOTO SANITÁRIO. AF_12/2014</t>
    </r>
  </si>
  <si>
    <r>
      <rPr>
        <sz val="7"/>
        <rFont val="Arial"/>
        <family val="2"/>
      </rPr>
      <t>17.3.25</t>
    </r>
  </si>
  <si>
    <r>
      <rPr>
        <sz val="7"/>
        <rFont val="Arial"/>
        <family val="2"/>
      </rPr>
      <t>89786B</t>
    </r>
  </si>
  <si>
    <r>
      <rPr>
        <sz val="7"/>
        <rFont val="Arial"/>
        <family val="2"/>
      </rPr>
      <t>TE, PVC, SERIE NORMAL, ESGOTO PREDIAL, DN 75 X 50 MM, JUNTA ELÁSTICA, FORNECIDO E INSTALADO EM RAMAL DE DESCARGA OU RAMAL DE ESGOTO SANITÁRIO. AF_12/2014</t>
    </r>
  </si>
  <si>
    <r>
      <rPr>
        <sz val="7"/>
        <rFont val="Arial"/>
        <family val="2"/>
      </rPr>
      <t>17.3.26</t>
    </r>
  </si>
  <si>
    <r>
      <rPr>
        <sz val="7"/>
        <rFont val="Arial"/>
        <family val="2"/>
      </rPr>
      <t>89665B</t>
    </r>
  </si>
  <si>
    <r>
      <rPr>
        <sz val="7"/>
        <rFont val="Arial"/>
        <family val="2"/>
      </rPr>
      <t>REDUÇÃO EXCÊNTRICA, PVC, SERIE SERIE NORMAL, ESGOTO PREDIAL, DN 75 X 50 MM</t>
    </r>
  </si>
  <si>
    <r>
      <rPr>
        <sz val="7"/>
        <rFont val="Arial"/>
        <family val="2"/>
      </rPr>
      <t>17.3.27</t>
    </r>
  </si>
  <si>
    <r>
      <rPr>
        <sz val="7"/>
        <rFont val="Arial"/>
        <family val="2"/>
      </rPr>
      <t>89708</t>
    </r>
  </si>
  <si>
    <r>
      <rPr>
        <sz val="7"/>
        <rFont val="Arial"/>
        <family val="2"/>
      </rPr>
      <t>CAIXA SIFONADA, PVC, DN 150 X 185 X 75 MM, JUNTA ELÁSTICA, FORNECIDA E INSTALADA EM RAMAL DE DESCARGA OU EM RAMAL DE ESGOTO SANITÁRIO. AF_12/2014</t>
    </r>
  </si>
  <si>
    <r>
      <rPr>
        <sz val="7"/>
        <rFont val="Arial"/>
        <family val="2"/>
      </rPr>
      <t>17.3.28</t>
    </r>
  </si>
  <si>
    <r>
      <rPr>
        <sz val="7"/>
        <rFont val="Arial"/>
        <family val="2"/>
      </rPr>
      <t>00011712</t>
    </r>
  </si>
  <si>
    <r>
      <rPr>
        <sz val="7"/>
        <rFont val="Arial"/>
        <family val="2"/>
      </rPr>
      <t>CAIXA SIFONADA PVC, 150 X 150 X 50 MM, COM GRELHA QUADRADA BRANCA (NBR 5688)</t>
    </r>
  </si>
  <si>
    <r>
      <rPr>
        <sz val="7"/>
        <rFont val="Arial"/>
        <family val="2"/>
      </rPr>
      <t>17.3.29</t>
    </r>
  </si>
  <si>
    <r>
      <rPr>
        <sz val="7"/>
        <rFont val="Arial"/>
        <family val="2"/>
      </rPr>
      <t>00011713</t>
    </r>
  </si>
  <si>
    <r>
      <rPr>
        <sz val="7"/>
        <rFont val="Arial"/>
        <family val="2"/>
      </rPr>
      <t>CAIXA SIFONADA PVC 150 X 150 X 50MM COM TAMPA CEGA QUADRADA BRANCA</t>
    </r>
  </si>
  <si>
    <r>
      <rPr>
        <sz val="7"/>
        <rFont val="Arial"/>
        <family val="2"/>
      </rPr>
      <t>17.3.30</t>
    </r>
  </si>
  <si>
    <r>
      <rPr>
        <sz val="7"/>
        <rFont val="Arial"/>
        <family val="2"/>
      </rPr>
      <t>00011737</t>
    </r>
  </si>
  <si>
    <r>
      <rPr>
        <sz val="7"/>
        <rFont val="Arial"/>
        <family val="2"/>
      </rPr>
      <t>PROLONGAMENTO PVC PARA CAIXA SIFONADA, 150 MM X 150 MM (NBR 5688)</t>
    </r>
  </si>
  <si>
    <r>
      <rPr>
        <sz val="7"/>
        <rFont val="Arial"/>
        <family val="2"/>
      </rPr>
      <t>17.3.31</t>
    </r>
  </si>
  <si>
    <r>
      <rPr>
        <sz val="7"/>
        <rFont val="Arial"/>
        <family val="2"/>
      </rPr>
      <t>89709</t>
    </r>
  </si>
  <si>
    <r>
      <rPr>
        <sz val="7"/>
        <rFont val="Arial"/>
        <family val="2"/>
      </rPr>
      <t>RALO SIFONADO, PVC, DN 100 X 40 MM, JUNTA SOLDÁVEL, FORNECIDO E INSTALADO EM RAMAL DE DESCARGA OU EM RAMAL DE ESGOTO SANITÁRIO. AF_12/2014</t>
    </r>
  </si>
  <si>
    <r>
      <rPr>
        <sz val="7"/>
        <rFont val="Arial"/>
        <family val="2"/>
      </rPr>
      <t>17.3.32</t>
    </r>
  </si>
  <si>
    <r>
      <rPr>
        <sz val="7"/>
        <rFont val="Arial"/>
        <family val="2"/>
      </rPr>
      <t>S02797</t>
    </r>
  </si>
  <si>
    <r>
      <rPr>
        <sz val="7"/>
        <rFont val="Arial"/>
        <family val="2"/>
      </rPr>
      <t>Caixa de passagem em alvenaria de tijolos maciços esp. = 0,12m, dim. int. = 0.60 x 0.60 x 0.60m</t>
    </r>
  </si>
  <si>
    <r>
      <rPr>
        <sz val="7"/>
        <rFont val="Arial"/>
        <family val="2"/>
      </rPr>
      <t>17.3.33</t>
    </r>
  </si>
  <si>
    <r>
      <rPr>
        <sz val="7"/>
        <rFont val="Arial"/>
        <family val="2"/>
      </rPr>
      <t>S03162</t>
    </r>
  </si>
  <si>
    <r>
      <rPr>
        <sz val="7"/>
        <rFont val="Arial"/>
        <family val="2"/>
      </rPr>
      <t>Caixa de gordura em pvc, múltipla</t>
    </r>
  </si>
  <si>
    <r>
      <rPr>
        <sz val="7"/>
        <rFont val="Arial"/>
        <family val="2"/>
      </rPr>
      <t>17.3.34</t>
    </r>
  </si>
  <si>
    <r>
      <rPr>
        <sz val="7"/>
        <rFont val="Arial"/>
        <family val="2"/>
      </rPr>
      <t>00011733</t>
    </r>
  </si>
  <si>
    <r>
      <rPr>
        <sz val="7"/>
        <rFont val="Arial"/>
        <family val="2"/>
      </rPr>
      <t>PROLONGAMENTO PVC PARA CAIXA SIFONADA 100 MM X 100 MM (NBR 5688)</t>
    </r>
  </si>
  <si>
    <r>
      <rPr>
        <sz val="7"/>
        <rFont val="Arial"/>
        <family val="2"/>
      </rPr>
      <t>17.3.35</t>
    </r>
  </si>
  <si>
    <r>
      <rPr>
        <sz val="7"/>
        <rFont val="Arial"/>
        <family val="2"/>
      </rPr>
      <t>S02684</t>
    </r>
  </si>
  <si>
    <r>
      <rPr>
        <sz val="7"/>
        <rFont val="Arial"/>
        <family val="2"/>
      </rPr>
      <t>Poço de visita em alvenaria tij. maciços esp. = 0,20m, dim. int. = 1.00 x 1.00 x 1.80m, laje sup.c.a. esp. = 0,15m, inclusive tampão td-600</t>
    </r>
  </si>
  <si>
    <r>
      <rPr>
        <sz val="7"/>
        <rFont val="Arial"/>
        <family val="2"/>
      </rPr>
      <t>17.3.36</t>
    </r>
  </si>
  <si>
    <r>
      <rPr>
        <sz val="7"/>
        <rFont val="Arial"/>
        <family val="2"/>
      </rPr>
      <t>S01644</t>
    </r>
  </si>
  <si>
    <r>
      <rPr>
        <sz val="7"/>
        <rFont val="Arial"/>
        <family val="2"/>
      </rPr>
      <t>Junção invertida em pvc rígido c/ anéis, para esgoto primário, diâm =100 x 75mm</t>
    </r>
  </si>
  <si>
    <r>
      <rPr>
        <sz val="7"/>
        <rFont val="Arial"/>
        <family val="2"/>
      </rPr>
      <t>17.3.37</t>
    </r>
  </si>
  <si>
    <r>
      <rPr>
        <sz val="7"/>
        <rFont val="Arial"/>
        <family val="2"/>
      </rPr>
      <t>S01584</t>
    </r>
  </si>
  <si>
    <r>
      <rPr>
        <sz val="7"/>
        <rFont val="Arial"/>
        <family val="2"/>
      </rPr>
      <t>Redução excentrica em pvc rígido soldável, para esgoto primário, diâm = 100 x 75mm</t>
    </r>
  </si>
  <si>
    <r>
      <rPr>
        <sz val="7"/>
        <rFont val="Arial"/>
        <family val="2"/>
      </rPr>
      <t>17.3.38</t>
    </r>
  </si>
  <si>
    <r>
      <rPr>
        <sz val="7"/>
        <rFont val="Arial"/>
        <family val="2"/>
      </rPr>
      <t>S07594</t>
    </r>
  </si>
  <si>
    <r>
      <rPr>
        <sz val="7"/>
        <rFont val="Arial"/>
        <family val="2"/>
      </rPr>
      <t>Terminal de ventilação em pvc rígido soldável, para esgoto primário, diâm = 75mm</t>
    </r>
  </si>
  <si>
    <r>
      <rPr>
        <sz val="7"/>
        <rFont val="Arial"/>
        <family val="2"/>
      </rPr>
      <t>17.3.39</t>
    </r>
  </si>
  <si>
    <r>
      <rPr>
        <sz val="7"/>
        <rFont val="Arial"/>
        <family val="2"/>
      </rPr>
      <t>S10266</t>
    </r>
  </si>
  <si>
    <r>
      <rPr>
        <sz val="7"/>
        <rFont val="Arial"/>
        <family val="2"/>
      </rPr>
      <t>Terminal de ventilação em pvc rígido soldável, para esgoto primário, diâm = 100mm</t>
    </r>
  </si>
  <si>
    <r>
      <rPr>
        <sz val="7"/>
        <rFont val="Arial"/>
        <family val="2"/>
      </rPr>
      <t>17.3.40</t>
    </r>
  </si>
  <si>
    <r>
      <rPr>
        <sz val="7"/>
        <rFont val="Arial"/>
        <family val="2"/>
      </rPr>
      <t>S01594</t>
    </r>
  </si>
  <si>
    <r>
      <rPr>
        <sz val="7"/>
        <rFont val="Arial"/>
        <family val="2"/>
      </rPr>
      <t>Terminal de ventilação em pvc rígido soldável, para esgoto primário, diâm = 50mm</t>
    </r>
  </si>
  <si>
    <r>
      <rPr>
        <b/>
        <sz val="7"/>
        <rFont val="Arial"/>
        <family val="2"/>
      </rPr>
      <t>17.4</t>
    </r>
  </si>
  <si>
    <r>
      <rPr>
        <b/>
        <sz val="7"/>
        <rFont val="Arial"/>
        <family val="2"/>
      </rPr>
      <t>LOUÇAS E METAIS</t>
    </r>
  </si>
  <si>
    <r>
      <rPr>
        <b/>
        <sz val="7"/>
        <rFont val="Arial"/>
        <family val="2"/>
      </rPr>
      <t>17.4.1</t>
    </r>
  </si>
  <si>
    <r>
      <rPr>
        <b/>
        <sz val="7"/>
        <rFont val="Arial"/>
        <family val="2"/>
      </rPr>
      <t>LOUÇAS</t>
    </r>
  </si>
  <si>
    <r>
      <rPr>
        <sz val="7"/>
        <rFont val="Arial"/>
        <family val="2"/>
      </rPr>
      <t>17.4.1.1</t>
    </r>
  </si>
  <si>
    <r>
      <rPr>
        <sz val="7"/>
        <rFont val="Arial"/>
        <family val="2"/>
      </rPr>
      <t>95472</t>
    </r>
  </si>
  <si>
    <r>
      <rPr>
        <sz val="7"/>
        <rFont val="Arial"/>
        <family val="2"/>
      </rPr>
      <t>VASO SANITARIO SIFONADO CONVENCIONAL PARA PCD SEM FURO FRONTAL COM LOUÇA BRANCA SEM ASSENTO, INCLUSO CONJUNTO DE LIGAÇÃO PARA BACIA SANITÁRIA AJUSTÁVEL - FORNECIMENTO E INSTALAÇÃO. AF_10/2016</t>
    </r>
  </si>
  <si>
    <r>
      <rPr>
        <sz val="7"/>
        <rFont val="Arial"/>
        <family val="2"/>
      </rPr>
      <t>17.4.1.2</t>
    </r>
  </si>
  <si>
    <r>
      <rPr>
        <sz val="7"/>
        <rFont val="Arial"/>
        <family val="2"/>
      </rPr>
      <t>86888</t>
    </r>
  </si>
  <si>
    <r>
      <rPr>
        <sz val="7"/>
        <rFont val="Arial"/>
        <family val="2"/>
      </rPr>
      <t>VASO SANITÁRIO SIFONADO COM CAIXA ACOPLADA LOUÇA BRANCA - FORNECIMENTO E INSTALAÇÃO. AF_12/2013</t>
    </r>
  </si>
  <si>
    <r>
      <rPr>
        <sz val="7"/>
        <rFont val="Arial"/>
        <family val="2"/>
      </rPr>
      <t>17.4.1.3</t>
    </r>
  </si>
  <si>
    <r>
      <rPr>
        <sz val="7"/>
        <rFont val="Arial"/>
        <family val="2"/>
      </rPr>
      <t>JCA-SAN-002</t>
    </r>
  </si>
  <si>
    <r>
      <rPr>
        <sz val="7"/>
        <rFont val="Arial"/>
        <family val="2"/>
      </rPr>
      <t>BACIA EM ABS COM CAIXA ACOPLADA, VASO ECONÔMICO, AQUAMATIC DO BRASIL OU EQUIVALENTE TÉCNICO</t>
    </r>
  </si>
  <si>
    <r>
      <rPr>
        <sz val="7"/>
        <rFont val="Arial"/>
        <family val="2"/>
      </rPr>
      <t>17.4.1.4</t>
    </r>
  </si>
  <si>
    <r>
      <rPr>
        <sz val="7"/>
        <rFont val="Arial"/>
        <family val="2"/>
      </rPr>
      <t>86940</t>
    </r>
  </si>
  <si>
    <r>
      <rPr>
        <sz val="7"/>
        <rFont val="Arial"/>
        <family val="2"/>
      </rPr>
      <t>LAVATÓRIO LOUÇA BRANCA COM COLUNA, 45 X 55CM OU EQUIVALENTE, PADRÃO MÉDIO, INCLUSO SIFÃO TIPO GARRAFA, VÁLVULA E ENGATE FLEXÍVEL DE 40CM EM METAL CROMADO, COM APARELHO MISTURADOR PADRÃO MÉDIO - FORNECIMENTO E INSTALAÇÃO. AF_12/2013</t>
    </r>
  </si>
  <si>
    <r>
      <rPr>
        <sz val="7"/>
        <rFont val="Arial"/>
        <family val="2"/>
      </rPr>
      <t>17.4.1.5</t>
    </r>
  </si>
  <si>
    <r>
      <rPr>
        <sz val="7"/>
        <rFont val="Arial"/>
        <family val="2"/>
      </rPr>
      <t>I088202</t>
    </r>
  </si>
  <si>
    <r>
      <rPr>
        <sz val="7"/>
        <rFont val="Arial"/>
        <family val="2"/>
      </rPr>
      <t>LAVATORIO LINHA RAVENA L91 - DECA</t>
    </r>
  </si>
  <si>
    <r>
      <rPr>
        <sz val="7"/>
        <rFont val="Arial"/>
        <family val="2"/>
      </rPr>
      <t>17.4.1.6</t>
    </r>
  </si>
  <si>
    <r>
      <rPr>
        <sz val="7"/>
        <rFont val="Arial"/>
        <family val="2"/>
      </rPr>
      <t>74234/001</t>
    </r>
  </si>
  <si>
    <r>
      <rPr>
        <sz val="7"/>
        <rFont val="Arial"/>
        <family val="2"/>
      </rPr>
      <t>MICTORIO SIFONADO DE LOUCA BRANCA COM PERTENCES, COM REGISTRO DE PRESSAO 1/2" COM CANOPLA CROMADA ACABAMENTO SIMPLES E CONJUNTO PARA FIXACAO - FORNECIMENTO E INSTALACAO</t>
    </r>
  </si>
  <si>
    <r>
      <rPr>
        <sz val="7"/>
        <rFont val="Arial"/>
        <family val="2"/>
      </rPr>
      <t>17.4.1.7</t>
    </r>
  </si>
  <si>
    <r>
      <rPr>
        <sz val="7"/>
        <rFont val="Arial"/>
        <family val="2"/>
      </rPr>
      <t>86938</t>
    </r>
  </si>
  <si>
    <r>
      <rPr>
        <sz val="7"/>
        <rFont val="Arial"/>
        <family val="2"/>
      </rPr>
      <t>CUBA DE EMBUTIR OVAL EM LOUÇA BRANCA, 35 X 50CM OU EQUIVALENTE, INCLUSO VÁLVULA E SIFÃO TIPO GARRAFA EM METAL CROMADO - FORNECIMENTO E INSTALAÇÃO. AF_12/2013</t>
    </r>
  </si>
  <si>
    <r>
      <rPr>
        <sz val="7"/>
        <rFont val="Arial"/>
        <family val="2"/>
      </rPr>
      <t>17.4.1.8</t>
    </r>
  </si>
  <si>
    <r>
      <rPr>
        <sz val="7"/>
        <rFont val="Arial"/>
        <family val="2"/>
      </rPr>
      <t>86872</t>
    </r>
  </si>
  <si>
    <r>
      <rPr>
        <sz val="7"/>
        <rFont val="Arial"/>
        <family val="2"/>
      </rPr>
      <t>TANQUE DE LOUÇA BRANCA COM COLUNA, 30L OU EQUIVALENTE - FORNECIMENTO E INSTALAÇÃO. AF_12/2013</t>
    </r>
  </si>
  <si>
    <r>
      <rPr>
        <b/>
        <sz val="7"/>
        <rFont val="Arial"/>
        <family val="2"/>
      </rPr>
      <t>17.4.2</t>
    </r>
  </si>
  <si>
    <r>
      <rPr>
        <b/>
        <sz val="7"/>
        <rFont val="Arial"/>
        <family val="2"/>
      </rPr>
      <t>METAIS</t>
    </r>
  </si>
  <si>
    <r>
      <rPr>
        <sz val="7"/>
        <rFont val="Arial"/>
        <family val="2"/>
      </rPr>
      <t>17.4.2.1</t>
    </r>
  </si>
  <si>
    <r>
      <rPr>
        <sz val="7"/>
        <rFont val="Arial"/>
        <family val="2"/>
      </rPr>
      <t>17.4.2.2</t>
    </r>
  </si>
  <si>
    <r>
      <rPr>
        <sz val="7"/>
        <rFont val="Arial"/>
        <family val="2"/>
      </rPr>
      <t>86906B</t>
    </r>
  </si>
  <si>
    <r>
      <rPr>
        <sz val="7"/>
        <rFont val="Arial"/>
        <family val="2"/>
      </rPr>
      <t>TORNEIRA DE MESA COM ACIONAMENTO EM ALAVANCA, FECHAMENTO AUTOMÁTICO DE ACABAMENTO CROMADO, DECAMATIC ECO, REF. 1173.C.CONF, DECA OU EQUIVALENTE TÉCNICO</t>
    </r>
  </si>
  <si>
    <r>
      <rPr>
        <sz val="7"/>
        <rFont val="Arial"/>
        <family val="2"/>
      </rPr>
      <t>17.4.2.3</t>
    </r>
  </si>
  <si>
    <r>
      <rPr>
        <sz val="7"/>
        <rFont val="Arial"/>
        <family val="2"/>
      </rPr>
      <t>C2502</t>
    </r>
  </si>
  <si>
    <r>
      <rPr>
        <sz val="7"/>
        <rFont val="Arial"/>
        <family val="2"/>
      </rPr>
      <t>TORNEIRA DE FECHAMENTO AUTOMÁTICO</t>
    </r>
  </si>
  <si>
    <r>
      <rPr>
        <sz val="7"/>
        <rFont val="Arial"/>
        <family val="2"/>
      </rPr>
      <t>17.4.2.4</t>
    </r>
  </si>
  <si>
    <r>
      <rPr>
        <sz val="7"/>
        <rFont val="Arial"/>
        <family val="2"/>
      </rPr>
      <t>86909</t>
    </r>
  </si>
  <si>
    <r>
      <rPr>
        <sz val="7"/>
        <rFont val="Arial"/>
        <family val="2"/>
      </rPr>
      <t>TORNEIRA CROMADA TUBO MÓVEL, DE MESA, 1/2" OU 3/4", PARA PIA DE COZINHA, PADRÃO ALTO - FORNECIMENTO E INSTALAÇÃO. AF_12/2013</t>
    </r>
  </si>
  <si>
    <r>
      <rPr>
        <sz val="7"/>
        <rFont val="Arial"/>
        <family val="2"/>
      </rPr>
      <t>17.4.2.5</t>
    </r>
  </si>
  <si>
    <r>
      <rPr>
        <sz val="7"/>
        <rFont val="Arial"/>
        <family val="2"/>
      </rPr>
      <t>86913</t>
    </r>
  </si>
  <si>
    <r>
      <rPr>
        <sz val="7"/>
        <rFont val="Arial"/>
        <family val="2"/>
      </rPr>
      <t>TORNEIRA CROMADA 1/2" OU 3/4" PARA TANQUE, PADRÃO POPULAR - FORNECIMENTO E INSTALAÇÃO. AF_12/2013</t>
    </r>
  </si>
  <si>
    <r>
      <rPr>
        <sz val="7"/>
        <rFont val="Arial"/>
        <family val="2"/>
      </rPr>
      <t>17.4.2.6</t>
    </r>
  </si>
  <si>
    <r>
      <rPr>
        <sz val="7"/>
        <rFont val="Arial"/>
        <family val="2"/>
      </rPr>
      <t>86935</t>
    </r>
  </si>
  <si>
    <r>
      <rPr>
        <sz val="7"/>
        <rFont val="Arial"/>
        <family val="2"/>
      </rPr>
      <t>CUBA DE EMBUTIR DE AÇO INOXIDÁVEL MÉDIA, INCLUSO VÁLVULA TIPO AMERICANA EM METAL CROMADO E SIFÃO FLEXÍVEL EM PVC - FORNECIMENTO E INSTALAÇÃO. AF_12/2013</t>
    </r>
  </si>
  <si>
    <r>
      <rPr>
        <b/>
        <sz val="7"/>
        <rFont val="Arial"/>
        <family val="2"/>
      </rPr>
      <t>17.4.3</t>
    </r>
  </si>
  <si>
    <r>
      <rPr>
        <sz val="7"/>
        <rFont val="Arial"/>
        <family val="2"/>
      </rPr>
      <t>17.4.3.1</t>
    </r>
  </si>
  <si>
    <r>
      <rPr>
        <sz val="7"/>
        <rFont val="Arial"/>
        <family val="2"/>
      </rPr>
      <t>I37400S</t>
    </r>
  </si>
  <si>
    <r>
      <rPr>
        <sz val="7"/>
        <rFont val="Arial"/>
        <family val="2"/>
      </rPr>
      <t>Papeleira plastica tipo dispenser para papel higienico rolao</t>
    </r>
  </si>
  <si>
    <r>
      <rPr>
        <sz val="7"/>
        <rFont val="Arial"/>
        <family val="2"/>
      </rPr>
      <t>17.4.3.2</t>
    </r>
  </si>
  <si>
    <r>
      <rPr>
        <sz val="7"/>
        <rFont val="Arial"/>
        <family val="2"/>
      </rPr>
      <t>00037401</t>
    </r>
  </si>
  <si>
    <r>
      <rPr>
        <sz val="7"/>
        <rFont val="Arial"/>
        <family val="2"/>
      </rPr>
      <t>TOALHEIRO PLASTICO TIPO DISPENSER PARA PAPEL TOALHA INTERFOLHADO</t>
    </r>
  </si>
  <si>
    <r>
      <rPr>
        <sz val="7"/>
        <rFont val="Arial"/>
        <family val="2"/>
      </rPr>
      <t>17.4.3.3</t>
    </r>
  </si>
  <si>
    <r>
      <rPr>
        <sz val="7"/>
        <rFont val="Arial"/>
        <family val="2"/>
      </rPr>
      <t>95547B</t>
    </r>
  </si>
  <si>
    <r>
      <rPr>
        <sz val="7"/>
        <rFont val="Arial"/>
        <family val="2"/>
      </rPr>
      <t>DISPENSER PARA PAPEL HIGIÊNICO EM ROLO, INCLUSO FIXAÇÃO</t>
    </r>
  </si>
  <si>
    <r>
      <rPr>
        <sz val="7"/>
        <rFont val="Arial"/>
        <family val="2"/>
      </rPr>
      <t>17.4.3.4</t>
    </r>
  </si>
  <si>
    <r>
      <rPr>
        <sz val="7"/>
        <rFont val="Arial"/>
        <family val="2"/>
      </rPr>
      <t>74125/002</t>
    </r>
  </si>
  <si>
    <r>
      <rPr>
        <sz val="7"/>
        <rFont val="Arial"/>
        <family val="2"/>
      </rPr>
      <t>ESPELHO CRISTAL ESPESSURA 4MM, COM MOLDURA EM ALUMINIO E COMPENSADO 6MM PLASTIFICADO COLADO</t>
    </r>
  </si>
  <si>
    <r>
      <rPr>
        <sz val="7"/>
        <rFont val="Arial"/>
        <family val="2"/>
      </rPr>
      <t>17.4.3.5</t>
    </r>
  </si>
  <si>
    <r>
      <rPr>
        <sz val="7"/>
        <rFont val="Arial"/>
        <family val="2"/>
      </rPr>
      <t>061972</t>
    </r>
  </si>
  <si>
    <r>
      <rPr>
        <sz val="7"/>
        <rFont val="Arial"/>
        <family val="2"/>
      </rPr>
      <t>SINALIZADOR SONORO</t>
    </r>
  </si>
  <si>
    <r>
      <rPr>
        <sz val="7"/>
        <rFont val="Arial"/>
        <family val="2"/>
      </rPr>
      <t>17.4.3.6</t>
    </r>
  </si>
  <si>
    <r>
      <rPr>
        <sz val="7"/>
        <rFont val="Arial"/>
        <family val="2"/>
      </rPr>
      <t>JCA-BANC-010</t>
    </r>
  </si>
  <si>
    <r>
      <rPr>
        <sz val="7"/>
        <rFont val="Arial"/>
        <family val="2"/>
      </rPr>
      <t>BANCADA DE GRANITO BRANCO SIENA - FORNECIDA E INSTALADA - COMPLETA INCLUSIVE FIXAÇÕES E RODOPIA</t>
    </r>
  </si>
  <si>
    <r>
      <rPr>
        <sz val="7"/>
        <rFont val="Arial"/>
        <family val="2"/>
      </rPr>
      <t>17.4.3.7</t>
    </r>
  </si>
  <si>
    <r>
      <rPr>
        <sz val="7"/>
        <rFont val="Arial"/>
        <family val="2"/>
      </rPr>
      <t>C3513</t>
    </r>
  </si>
  <si>
    <r>
      <rPr>
        <sz val="7"/>
        <rFont val="Arial"/>
        <family val="2"/>
      </rPr>
      <t>CHUVEIRO CROMADO C/ ARTICULAÇÃO</t>
    </r>
  </si>
  <si>
    <r>
      <rPr>
        <sz val="7"/>
        <rFont val="Arial"/>
        <family val="2"/>
      </rPr>
      <t>17.4.3.8</t>
    </r>
  </si>
  <si>
    <r>
      <rPr>
        <sz val="7"/>
        <rFont val="Arial"/>
        <family val="2"/>
      </rPr>
      <t>S02061</t>
    </r>
  </si>
  <si>
    <r>
      <rPr>
        <sz val="7"/>
        <rFont val="Arial"/>
        <family val="2"/>
      </rPr>
      <t>Secador de mão eletrônico 110/220v - Rev 02</t>
    </r>
  </si>
  <si>
    <r>
      <rPr>
        <sz val="7"/>
        <rFont val="Arial"/>
        <family val="2"/>
      </rPr>
      <t>17.4.3.9</t>
    </r>
  </si>
  <si>
    <r>
      <rPr>
        <sz val="7"/>
        <rFont val="Arial"/>
        <family val="2"/>
      </rPr>
      <t>S02031</t>
    </r>
  </si>
  <si>
    <r>
      <rPr>
        <sz val="7"/>
        <rFont val="Arial"/>
        <family val="2"/>
      </rPr>
      <t>Fornecimento e instalação saboneteira de louça (deca ref a180) ou similar</t>
    </r>
  </si>
  <si>
    <r>
      <rPr>
        <b/>
        <sz val="7"/>
        <rFont val="Arial"/>
        <family val="2"/>
      </rPr>
      <t>17.5</t>
    </r>
  </si>
  <si>
    <r>
      <rPr>
        <b/>
        <sz val="7"/>
        <rFont val="Arial"/>
        <family val="2"/>
      </rPr>
      <t>RESERVATÓRIOS E AFINS</t>
    </r>
  </si>
  <si>
    <r>
      <rPr>
        <sz val="7"/>
        <rFont val="Arial"/>
        <family val="2"/>
      </rPr>
      <t>17.5.1</t>
    </r>
  </si>
  <si>
    <r>
      <rPr>
        <sz val="7"/>
        <rFont val="Arial"/>
        <family val="2"/>
      </rPr>
      <t>88503B</t>
    </r>
  </si>
  <si>
    <r>
      <rPr>
        <sz val="7"/>
        <rFont val="Arial"/>
        <family val="2"/>
      </rPr>
      <t>CAIXA D'ÁGUA EM FYBERGLASS CAP. 2000L, COM TAMPA INCLUSIVE SUPORTES</t>
    </r>
  </si>
  <si>
    <r>
      <rPr>
        <sz val="7"/>
        <rFont val="Arial"/>
        <family val="2"/>
      </rPr>
      <t>17.5.2</t>
    </r>
  </si>
  <si>
    <r>
      <rPr>
        <sz val="7"/>
        <rFont val="Arial"/>
        <family val="2"/>
      </rPr>
      <t>88503A</t>
    </r>
  </si>
  <si>
    <r>
      <rPr>
        <sz val="7"/>
        <rFont val="Arial"/>
        <family val="2"/>
      </rPr>
      <t>CISTERNA EM POLIETILENO, 5000 LITROS, ENTERRADA, INCLUSIVE ESCAVAÇÃO, BASE E REATERRO</t>
    </r>
  </si>
  <si>
    <r>
      <rPr>
        <b/>
        <sz val="7"/>
        <rFont val="Arial"/>
        <family val="2"/>
      </rPr>
      <t>18</t>
    </r>
  </si>
  <si>
    <r>
      <rPr>
        <b/>
        <sz val="7"/>
        <rFont val="Arial"/>
        <family val="2"/>
      </rPr>
      <t>INSTALAÇÕES DE COMBATE A INCÊNDIO</t>
    </r>
  </si>
  <si>
    <r>
      <rPr>
        <b/>
        <sz val="7"/>
        <rFont val="Arial"/>
        <family val="2"/>
      </rPr>
      <t>18.1</t>
    </r>
  </si>
  <si>
    <r>
      <rPr>
        <b/>
        <sz val="7"/>
        <rFont val="Arial"/>
        <family val="2"/>
      </rPr>
      <t>EXTINTORES</t>
    </r>
  </si>
  <si>
    <r>
      <rPr>
        <sz val="7"/>
        <rFont val="Arial"/>
        <family val="2"/>
      </rPr>
      <t>18.1.1</t>
    </r>
  </si>
  <si>
    <r>
      <rPr>
        <sz val="7"/>
        <rFont val="Arial"/>
        <family val="2"/>
      </rPr>
      <t>73775/002</t>
    </r>
  </si>
  <si>
    <r>
      <rPr>
        <sz val="7"/>
        <rFont val="Arial"/>
        <family val="2"/>
      </rPr>
      <t>EXTINTOR INCENDIO AGUA-PRESSURIZADA 10L INCL SUPORTE PAREDE CARGA COMPLETA FORNECIMENTO E COLOCACAO</t>
    </r>
  </si>
  <si>
    <r>
      <rPr>
        <sz val="7"/>
        <rFont val="Arial"/>
        <family val="2"/>
      </rPr>
      <t>18.1.2</t>
    </r>
  </si>
  <si>
    <r>
      <rPr>
        <sz val="7"/>
        <rFont val="Arial"/>
        <family val="2"/>
      </rPr>
      <t>72554</t>
    </r>
  </si>
  <si>
    <r>
      <rPr>
        <sz val="7"/>
        <rFont val="Arial"/>
        <family val="2"/>
      </rPr>
      <t>EXTINTOR DE CO2 6KG - FORNECIMENTO E INSTALACAO</t>
    </r>
  </si>
  <si>
    <r>
      <rPr>
        <sz val="7"/>
        <rFont val="Arial"/>
        <family val="2"/>
      </rPr>
      <t>18.1.3</t>
    </r>
  </si>
  <si>
    <r>
      <rPr>
        <sz val="7"/>
        <rFont val="Arial"/>
        <family val="2"/>
      </rPr>
      <t>83634</t>
    </r>
  </si>
  <si>
    <r>
      <rPr>
        <sz val="7"/>
        <rFont val="Arial"/>
        <family val="2"/>
      </rPr>
      <t>EXTINTOR INCENDIO TP GAS CARBONICO 4KG COMPLETO - FORNECIMENTO E INSTALACAO</t>
    </r>
  </si>
  <si>
    <r>
      <rPr>
        <b/>
        <sz val="7"/>
        <rFont val="Arial"/>
        <family val="2"/>
      </rPr>
      <t>18.2</t>
    </r>
  </si>
  <si>
    <r>
      <rPr>
        <b/>
        <sz val="7"/>
        <rFont val="Arial"/>
        <family val="2"/>
      </rPr>
      <t>SINALIZAÇÃO</t>
    </r>
  </si>
  <si>
    <r>
      <rPr>
        <sz val="7"/>
        <rFont val="Arial"/>
        <family val="2"/>
      </rPr>
      <t>18.2.1</t>
    </r>
  </si>
  <si>
    <r>
      <rPr>
        <sz val="7"/>
        <rFont val="Arial"/>
        <family val="2"/>
      </rPr>
      <t>JCA-PPCI-004</t>
    </r>
  </si>
  <si>
    <r>
      <rPr>
        <sz val="7"/>
        <rFont val="Arial"/>
        <family val="2"/>
      </rPr>
      <t>PLACAS DE SINALIZAÇÃO DE ORIENTAÇÃO E SALVAMENTO - 200x150 - FOTOLUMINESCENTE CONFORME NBR 13434</t>
    </r>
  </si>
  <si>
    <r>
      <rPr>
        <sz val="7"/>
        <rFont val="Arial"/>
        <family val="2"/>
      </rPr>
      <t>18.2.2</t>
    </r>
  </si>
  <si>
    <r>
      <rPr>
        <sz val="7"/>
        <rFont val="Arial"/>
        <family val="2"/>
      </rPr>
      <t>JCA-PPCI-001</t>
    </r>
  </si>
  <si>
    <r>
      <rPr>
        <sz val="7"/>
        <rFont val="Arial"/>
        <family val="2"/>
      </rPr>
      <t>PLACAS DE SINALIZAÇÃO DE ORIENTAÇÃO E SALVAMENTO - 260x130 - FOTOLUMINESCENTE CONFORME NBR 13434</t>
    </r>
  </si>
  <si>
    <r>
      <rPr>
        <sz val="7"/>
        <rFont val="Arial"/>
        <family val="2"/>
      </rPr>
      <t>18.2.3</t>
    </r>
  </si>
  <si>
    <r>
      <rPr>
        <sz val="7"/>
        <rFont val="Arial"/>
        <family val="2"/>
      </rPr>
      <t>JCA-PPCI-005</t>
    </r>
  </si>
  <si>
    <r>
      <rPr>
        <sz val="7"/>
        <rFont val="Arial"/>
        <family val="2"/>
      </rPr>
      <t>PLACAS DE SINALIZAÇÃO DE ORIENTAÇÃO E SALVAMENTO - 150x150 - FOTOLUMINESCENTE CONFORME NBR 13434</t>
    </r>
  </si>
  <si>
    <r>
      <rPr>
        <sz val="7"/>
        <rFont val="Arial"/>
        <family val="2"/>
      </rPr>
      <t>18.2.4</t>
    </r>
  </si>
  <si>
    <r>
      <rPr>
        <sz val="7"/>
        <rFont val="Arial"/>
        <family val="2"/>
      </rPr>
      <t>JCA-PPCI-003</t>
    </r>
  </si>
  <si>
    <r>
      <rPr>
        <sz val="7"/>
        <rFont val="Arial"/>
        <family val="2"/>
      </rPr>
      <t>PLACAS DE SINALIZAÇÃO DE EQUIPAMENTOS E ALARME - 200x200 - FOTOLUMINESCENTE CONFORME NBR 13434</t>
    </r>
  </si>
  <si>
    <r>
      <rPr>
        <b/>
        <sz val="7"/>
        <rFont val="Arial"/>
        <family val="2"/>
      </rPr>
      <t>18.3</t>
    </r>
  </si>
  <si>
    <r>
      <rPr>
        <b/>
        <sz val="7"/>
        <rFont val="Arial"/>
        <family val="2"/>
      </rPr>
      <t>HIDRANTES</t>
    </r>
  </si>
  <si>
    <r>
      <rPr>
        <sz val="7"/>
        <rFont val="Arial"/>
        <family val="2"/>
      </rPr>
      <t>18.3.1</t>
    </r>
  </si>
  <si>
    <r>
      <rPr>
        <sz val="7"/>
        <rFont val="Arial"/>
        <family val="2"/>
      </rPr>
      <t>83633B</t>
    </r>
  </si>
  <si>
    <r>
      <rPr>
        <sz val="7"/>
        <rFont val="Arial"/>
        <family val="2"/>
      </rPr>
      <t>HIDRANTE DE RECALQUE PARA SISTEMA DE COMBATE A INCÊNDIO - PADRÃO CBM/BA</t>
    </r>
  </si>
  <si>
    <r>
      <rPr>
        <sz val="7"/>
        <rFont val="Arial"/>
        <family val="2"/>
      </rPr>
      <t>18.3.2</t>
    </r>
  </si>
  <si>
    <r>
      <rPr>
        <sz val="7"/>
        <rFont val="Arial"/>
        <family val="2"/>
      </rPr>
      <t>96765A</t>
    </r>
  </si>
  <si>
    <r>
      <rPr>
        <sz val="7"/>
        <rFont val="Arial"/>
        <family val="2"/>
      </rPr>
      <t>ABRIGO PARA HIDRANTE, 90X60X17CM, COM REGISTRO GLOBO ANGULAR 45 GRAUS 2 1/2", ADAPTADOR STORZ 2 1/2", DUAS MANGUEIRA DE INCÊNDIO 15M, REDUÇÃO 2 1/2 X 1 1/2" E ESGUICHO EM LATÃO 1 1/2" - FORNECIMENTO E INSTALAÇÃO. AF_08/2017</t>
    </r>
  </si>
  <si>
    <r>
      <rPr>
        <sz val="7"/>
        <rFont val="Arial"/>
        <family val="2"/>
      </rPr>
      <t>18.3.3</t>
    </r>
  </si>
  <si>
    <r>
      <rPr>
        <sz val="7"/>
        <rFont val="Arial"/>
        <family val="2"/>
      </rPr>
      <t>92368</t>
    </r>
  </si>
  <si>
    <r>
      <rPr>
        <sz val="7"/>
        <rFont val="Arial"/>
        <family val="2"/>
      </rPr>
      <t>TUBO DE AÇO GALVANIZADO COM COSTURA, CLASSE MÉDIA, DN 80 (3"), CONEXÃO ROSQUEADA, INSTALADO EM REDE DE ALIMENTAÇÃO PARA HIDRANTE - FORNECIMENTO E INSTALAÇÃO. AF_12/2015</t>
    </r>
  </si>
  <si>
    <r>
      <rPr>
        <sz val="7"/>
        <rFont val="Arial"/>
        <family val="2"/>
      </rPr>
      <t>18.3.4</t>
    </r>
  </si>
  <si>
    <r>
      <rPr>
        <sz val="7"/>
        <rFont val="Arial"/>
        <family val="2"/>
      </rPr>
      <t>92367</t>
    </r>
  </si>
  <si>
    <r>
      <rPr>
        <sz val="7"/>
        <rFont val="Arial"/>
        <family val="2"/>
      </rPr>
      <t>TUBO DE AÇO GALVANIZADO COM COSTURA, CLASSE MÉDIA, DN 65 (2 1/2"), CONEXÃO ROSQUEADA, INSTALADO EM REDE DE ALIMENTAÇÃO PARA HIDRANTE - FORNECIMENTO E INSTALAÇÃO. AF_12/2015</t>
    </r>
  </si>
  <si>
    <r>
      <rPr>
        <sz val="7"/>
        <rFont val="Arial"/>
        <family val="2"/>
      </rPr>
      <t>18.3.5</t>
    </r>
  </si>
  <si>
    <r>
      <rPr>
        <sz val="7"/>
        <rFont val="Arial"/>
        <family val="2"/>
      </rPr>
      <t>00040626</t>
    </r>
  </si>
  <si>
    <r>
      <rPr>
        <sz val="7"/>
        <rFont val="Arial"/>
        <family val="2"/>
      </rPr>
      <t>TUBO ACO GALVANIZADO COM COSTURA, CLASSE MEDIA, DN 1", E = 3,38 MM, PESO 2,50 KG/M (NBR 5580)</t>
    </r>
  </si>
  <si>
    <r>
      <rPr>
        <sz val="7"/>
        <rFont val="Arial"/>
        <family val="2"/>
      </rPr>
      <t>18.3.6</t>
    </r>
  </si>
  <si>
    <r>
      <rPr>
        <sz val="7"/>
        <rFont val="Arial"/>
        <family val="2"/>
      </rPr>
      <t>92380</t>
    </r>
  </si>
  <si>
    <r>
      <rPr>
        <sz val="7"/>
        <rFont val="Arial"/>
        <family val="2"/>
      </rPr>
      <t>LUVA, EM FERRO GALVANIZADO, DN 80 (3"), CONEXÃO ROSQUEADA, INSTALADO EM REDE DE ALIMENTAÇÃO PARA HIDRANTE - FORNECIMENTO E INSTALAÇÃO. AF_12/2015</t>
    </r>
  </si>
  <si>
    <r>
      <rPr>
        <sz val="7"/>
        <rFont val="Arial"/>
        <family val="2"/>
      </rPr>
      <t>18.3.7</t>
    </r>
  </si>
  <si>
    <r>
      <rPr>
        <sz val="7"/>
        <rFont val="Arial"/>
        <family val="2"/>
      </rPr>
      <t>92378</t>
    </r>
  </si>
  <si>
    <r>
      <rPr>
        <sz val="7"/>
        <rFont val="Arial"/>
        <family val="2"/>
      </rPr>
      <t>LUVA, EM FERRO GALVANIZADO, DN 65 (2 1/2"), CONEXÃO ROSQUEADA, INSTALADO EM REDE DE ALIMENTAÇÃO PARA HIDRANTE - FORNECIMENTO E INSTALAÇÃO. AF_12/2015</t>
    </r>
  </si>
  <si>
    <r>
      <rPr>
        <sz val="7"/>
        <rFont val="Arial"/>
        <family val="2"/>
      </rPr>
      <t>18.3.8</t>
    </r>
  </si>
  <si>
    <r>
      <rPr>
        <sz val="7"/>
        <rFont val="Arial"/>
        <family val="2"/>
      </rPr>
      <t>92636</t>
    </r>
  </si>
  <si>
    <r>
      <rPr>
        <sz val="7"/>
        <rFont val="Arial"/>
        <family val="2"/>
      </rPr>
      <t>JOELHO 90 GRAUS, EM FERRO GALVANIZADO, CONEXÃO ROSQUEADA, DN 80 (3"), INSTALADO EM REDE DE ALIMENTAÇÃO PARA HIDRANTE - FORNECIMENTO E INSTALAÇÃO. AF_12/2015</t>
    </r>
  </si>
  <si>
    <r>
      <rPr>
        <sz val="7"/>
        <rFont val="Arial"/>
        <family val="2"/>
      </rPr>
      <t>18.3.9</t>
    </r>
  </si>
  <si>
    <r>
      <rPr>
        <sz val="7"/>
        <rFont val="Arial"/>
        <family val="2"/>
      </rPr>
      <t>92390</t>
    </r>
  </si>
  <si>
    <r>
      <rPr>
        <sz val="7"/>
        <rFont val="Arial"/>
        <family val="2"/>
      </rPr>
      <t>JOELHO 90 GRAUS, EM FERRO GALVANIZADO, DN 65 (2 1/2"), CONEXÃO ROSQUEADA, INSTALADO EM REDE DE ALIMENTAÇÃO PARA HIDRANTE - FORNECIMENTO E INSTALAÇÃO. AF_12/2015</t>
    </r>
  </si>
  <si>
    <r>
      <rPr>
        <sz val="7"/>
        <rFont val="Arial"/>
        <family val="2"/>
      </rPr>
      <t>18.3.10</t>
    </r>
  </si>
  <si>
    <r>
      <rPr>
        <sz val="7"/>
        <rFont val="Arial"/>
        <family val="2"/>
      </rPr>
      <t>97496</t>
    </r>
  </si>
  <si>
    <r>
      <rPr>
        <sz val="7"/>
        <rFont val="Arial"/>
        <family val="2"/>
      </rPr>
      <t>TÊ, EM AÇO, CONEXÃO SOLDADA, DN 80 (3"), INSTALADO EM REDE DE ALIMENTAÇÃO PARA HIDRANTE - FORNECIMENTO E INSTALAÇÃO. AF_12/2015</t>
    </r>
  </si>
  <si>
    <r>
      <rPr>
        <sz val="7"/>
        <rFont val="Arial"/>
        <family val="2"/>
      </rPr>
      <t>18.3.11</t>
    </r>
  </si>
  <si>
    <r>
      <rPr>
        <sz val="7"/>
        <rFont val="Arial"/>
        <family val="2"/>
      </rPr>
      <t>97495</t>
    </r>
  </si>
  <si>
    <r>
      <rPr>
        <sz val="7"/>
        <rFont val="Arial"/>
        <family val="2"/>
      </rPr>
      <t>TÊ, EM AÇO, CONEXÃO SOLDADA, DN 65 (2 1/2"), INSTALADO EM REDE DE ALIMENTAÇÃO PARA HIDRANTE - FORNECIMENTO E INSTALAÇÃO. AF_12/2015</t>
    </r>
  </si>
  <si>
    <r>
      <rPr>
        <sz val="7"/>
        <rFont val="Arial"/>
        <family val="2"/>
      </rPr>
      <t>18.3.12</t>
    </r>
  </si>
  <si>
    <r>
      <rPr>
        <sz val="7"/>
        <rFont val="Arial"/>
        <family val="2"/>
      </rPr>
      <t>S10613</t>
    </r>
  </si>
  <si>
    <r>
      <rPr>
        <sz val="7"/>
        <rFont val="Arial"/>
        <family val="2"/>
      </rPr>
      <t>Fornecimento e assentamento de te de redução de ferro galvanizado de 2 1/2" x 1"</t>
    </r>
  </si>
  <si>
    <r>
      <rPr>
        <b/>
        <sz val="7"/>
        <rFont val="Arial"/>
        <family val="2"/>
      </rPr>
      <t>18.4</t>
    </r>
  </si>
  <si>
    <r>
      <rPr>
        <b/>
        <sz val="7"/>
        <rFont val="Arial"/>
        <family val="2"/>
      </rPr>
      <t>OUTROS</t>
    </r>
  </si>
  <si>
    <r>
      <rPr>
        <sz val="7"/>
        <rFont val="Arial"/>
        <family val="2"/>
      </rPr>
      <t>18.4.1</t>
    </r>
  </si>
  <si>
    <r>
      <rPr>
        <sz val="7"/>
        <rFont val="Arial"/>
        <family val="2"/>
      </rPr>
      <t>92913A</t>
    </r>
  </si>
  <si>
    <r>
      <rPr>
        <sz val="7"/>
        <rFont val="Arial"/>
        <family val="2"/>
      </rPr>
      <t>LUVA DE REDUÇÃO, EM FERRO GALVANIZADO, 3" X 1", CONEXÃO ROSQUEADA, INSTALADO EM PRUMADAS - FORNECIMENTO E INSTALAÇÃO. AF_12/2015</t>
    </r>
  </si>
  <si>
    <r>
      <rPr>
        <sz val="7"/>
        <rFont val="Arial"/>
        <family val="2"/>
      </rPr>
      <t>18.4.2</t>
    </r>
  </si>
  <si>
    <r>
      <rPr>
        <sz val="7"/>
        <rFont val="Arial"/>
        <family val="2"/>
      </rPr>
      <t>92913</t>
    </r>
  </si>
  <si>
    <r>
      <rPr>
        <sz val="7"/>
        <rFont val="Arial"/>
        <family val="2"/>
      </rPr>
      <t>LUVA DE REDUÇÃO, EM FERRO GALVANIZADO, 3" X 2 1/2", CONEXÃO ROSQUEADA, INSTALADO EM PRUMADAS - FORNECIMENTO E INSTALAÇÃO. AF_12/2015</t>
    </r>
  </si>
  <si>
    <r>
      <rPr>
        <sz val="7"/>
        <rFont val="Arial"/>
        <family val="2"/>
      </rPr>
      <t>18.4.3</t>
    </r>
  </si>
  <si>
    <r>
      <rPr>
        <sz val="7"/>
        <rFont val="Arial"/>
        <family val="2"/>
      </rPr>
      <t>S00996</t>
    </r>
  </si>
  <si>
    <r>
      <rPr>
        <sz val="7"/>
        <rFont val="Arial"/>
        <family val="2"/>
      </rPr>
      <t>Fornecimento e assentamento de flange sextavado de ferro galvanizado de 2 1/2"</t>
    </r>
  </si>
  <si>
    <r>
      <rPr>
        <sz val="7"/>
        <rFont val="Arial"/>
        <family val="2"/>
      </rPr>
      <t>18.4.4</t>
    </r>
  </si>
  <si>
    <r>
      <rPr>
        <sz val="7"/>
        <rFont val="Arial"/>
        <family val="2"/>
      </rPr>
      <t>JCA-REGI-001</t>
    </r>
  </si>
  <si>
    <r>
      <rPr>
        <sz val="7"/>
        <rFont val="Arial"/>
        <family val="2"/>
      </rPr>
      <t>REGISTRO GLOBO / FECHO RÁPIDO DE 3"</t>
    </r>
  </si>
  <si>
    <r>
      <rPr>
        <sz val="7"/>
        <rFont val="Arial"/>
        <family val="2"/>
      </rPr>
      <t>18.4.5</t>
    </r>
  </si>
  <si>
    <r>
      <rPr>
        <sz val="7"/>
        <rFont val="Arial"/>
        <family val="2"/>
      </rPr>
      <t>C4403</t>
    </r>
  </si>
  <si>
    <r>
      <rPr>
        <sz val="7"/>
        <rFont val="Arial"/>
        <family val="2"/>
      </rPr>
      <t>REGISTRO GLOBO / FECHO RÁPIDO DE 2 1/2"</t>
    </r>
  </si>
  <si>
    <r>
      <rPr>
        <sz val="7"/>
        <rFont val="Arial"/>
        <family val="2"/>
      </rPr>
      <t>18.4.6</t>
    </r>
  </si>
  <si>
    <r>
      <rPr>
        <sz val="7"/>
        <rFont val="Arial"/>
        <family val="2"/>
      </rPr>
      <t>99632B</t>
    </r>
  </si>
  <si>
    <r>
      <rPr>
        <sz val="7"/>
        <rFont val="Arial"/>
        <family val="2"/>
      </rPr>
      <t>VÁLVULA DE RETENÇÃO VERTICAL, DE BRONZE, ROSCÁVEL, 2" - FORNECIMENTO E INSTALAÇÃO. AF_01/2019</t>
    </r>
  </si>
  <si>
    <r>
      <rPr>
        <sz val="7"/>
        <rFont val="Arial"/>
        <family val="2"/>
      </rPr>
      <t>18.4.7</t>
    </r>
  </si>
  <si>
    <r>
      <rPr>
        <sz val="7"/>
        <rFont val="Arial"/>
        <family val="2"/>
      </rPr>
      <t>99629</t>
    </r>
  </si>
  <si>
    <r>
      <rPr>
        <sz val="7"/>
        <rFont val="Arial"/>
        <family val="2"/>
      </rPr>
      <t>VÁLVULA DE RETENÇÃO VERTICAL, DE BRONZE, ROSCÁVEL, 1" - FORNECIMENTO E INSTALAÇÃO. AF_01/2019</t>
    </r>
  </si>
  <si>
    <r>
      <rPr>
        <sz val="7"/>
        <rFont val="Arial"/>
        <family val="2"/>
      </rPr>
      <t>18.4.8</t>
    </r>
  </si>
  <si>
    <r>
      <rPr>
        <sz val="7"/>
        <rFont val="Arial"/>
        <family val="2"/>
      </rPr>
      <t>99625</t>
    </r>
  </si>
  <si>
    <r>
      <rPr>
        <sz val="7"/>
        <rFont val="Arial"/>
        <family val="2"/>
      </rPr>
      <t>VÁLVULA DE RETENÇÃO HORIZONTAL, DE BRONZE, ROSCÁVEL, 3" - FORNECIMENTO E INSTALAÇÃO. AF_01/2019</t>
    </r>
  </si>
  <si>
    <r>
      <rPr>
        <sz val="7"/>
        <rFont val="Arial"/>
        <family val="2"/>
      </rPr>
      <t>18.4.9</t>
    </r>
  </si>
  <si>
    <r>
      <rPr>
        <sz val="7"/>
        <rFont val="Arial"/>
        <family val="2"/>
      </rPr>
      <t>99620</t>
    </r>
  </si>
  <si>
    <r>
      <rPr>
        <sz val="7"/>
        <rFont val="Arial"/>
        <family val="2"/>
      </rPr>
      <t>VÁLVULA DE RETENÇÃO HORIZONTAL, DE BRONZE, ROSCÁVEL, 1" - FORNECIMENTO E INSTALAÇÃO. AF_01/2019</t>
    </r>
  </si>
  <si>
    <r>
      <rPr>
        <sz val="7"/>
        <rFont val="Arial"/>
        <family val="2"/>
      </rPr>
      <t>18.4.10</t>
    </r>
  </si>
  <si>
    <r>
      <rPr>
        <sz val="7"/>
        <rFont val="Arial"/>
        <family val="2"/>
      </rPr>
      <t>I5738</t>
    </r>
  </si>
  <si>
    <r>
      <rPr>
        <sz val="7"/>
        <rFont val="Arial"/>
        <family val="2"/>
      </rPr>
      <t>VALVULA DE ALÍVIO DN 2" COMPLETA</t>
    </r>
  </si>
  <si>
    <r>
      <rPr>
        <sz val="7"/>
        <rFont val="Arial"/>
        <family val="2"/>
      </rPr>
      <t>18.4.11</t>
    </r>
  </si>
  <si>
    <r>
      <rPr>
        <sz val="7"/>
        <rFont val="Arial"/>
        <family val="2"/>
      </rPr>
      <t>S09670</t>
    </r>
  </si>
  <si>
    <r>
      <rPr>
        <sz val="7"/>
        <rFont val="Arial"/>
        <family val="2"/>
      </rPr>
      <t>Fornecimento e instalação de pressostato 0 a 10 kgf/cm2</t>
    </r>
  </si>
  <si>
    <r>
      <rPr>
        <sz val="7"/>
        <rFont val="Arial"/>
        <family val="2"/>
      </rPr>
      <t>18.4.12</t>
    </r>
  </si>
  <si>
    <r>
      <rPr>
        <sz val="7"/>
        <rFont val="Arial"/>
        <family val="2"/>
      </rPr>
      <t>C0447</t>
    </r>
  </si>
  <si>
    <r>
      <rPr>
        <sz val="7"/>
        <rFont val="Arial"/>
        <family val="2"/>
      </rPr>
      <t>BOMBA CENTRÍFUGA DE 5 CV, INCLUSIVE MAT.DE SUCÇÃO</t>
    </r>
  </si>
  <si>
    <r>
      <rPr>
        <sz val="7"/>
        <rFont val="Arial"/>
        <family val="2"/>
      </rPr>
      <t>18.4.13</t>
    </r>
  </si>
  <si>
    <r>
      <rPr>
        <sz val="7"/>
        <rFont val="Arial"/>
        <family val="2"/>
      </rPr>
      <t>C0449</t>
    </r>
  </si>
  <si>
    <r>
      <rPr>
        <sz val="7"/>
        <rFont val="Arial"/>
        <family val="2"/>
      </rPr>
      <t>BOMBA CENTRÍFUGA P/ PRESSURIZAÇÃO/HIDRANTE 15 CV</t>
    </r>
  </si>
  <si>
    <r>
      <rPr>
        <sz val="7"/>
        <rFont val="Arial"/>
        <family val="2"/>
      </rPr>
      <t>18.4.14</t>
    </r>
  </si>
  <si>
    <r>
      <rPr>
        <sz val="7"/>
        <rFont val="Arial"/>
        <family val="2"/>
      </rPr>
      <t>C0445</t>
    </r>
  </si>
  <si>
    <r>
      <rPr>
        <sz val="7"/>
        <rFont val="Arial"/>
        <family val="2"/>
      </rPr>
      <t>BOMBA CENTRÍFUGA DE 2 CV, INCLUSIVE MAT.DE SUCÇÃO</t>
    </r>
  </si>
  <si>
    <r>
      <rPr>
        <b/>
        <sz val="7"/>
        <rFont val="Arial"/>
        <family val="2"/>
      </rPr>
      <t>19</t>
    </r>
  </si>
  <si>
    <r>
      <rPr>
        <b/>
        <sz val="7"/>
        <rFont val="Arial"/>
        <family val="2"/>
      </rPr>
      <t>INSTALAÇÕES DE SPDA</t>
    </r>
  </si>
  <si>
    <r>
      <rPr>
        <b/>
        <sz val="7"/>
        <rFont val="Arial"/>
        <family val="2"/>
      </rPr>
      <t>19.1</t>
    </r>
  </si>
  <si>
    <r>
      <rPr>
        <b/>
        <sz val="7"/>
        <rFont val="Arial"/>
        <family val="2"/>
      </rPr>
      <t>MALHA DE CAPTAÇÃO</t>
    </r>
  </si>
  <si>
    <r>
      <rPr>
        <sz val="7"/>
        <rFont val="Arial"/>
        <family val="2"/>
      </rPr>
      <t>19.1.1</t>
    </r>
  </si>
  <si>
    <r>
      <rPr>
        <sz val="7"/>
        <rFont val="Arial"/>
        <family val="2"/>
      </rPr>
      <t>19.1.2</t>
    </r>
  </si>
  <si>
    <r>
      <rPr>
        <sz val="7"/>
        <rFont val="Arial"/>
        <family val="2"/>
      </rPr>
      <t>72272</t>
    </r>
  </si>
  <si>
    <r>
      <rPr>
        <sz val="7"/>
        <rFont val="Arial"/>
        <family val="2"/>
      </rPr>
      <t>CONECTOR PARAFUSO FENDIDO ?SPLIT-BOLT? - PARA CABO DE 35MM2 - FORNECIMENTO E INSTALACAO</t>
    </r>
  </si>
  <si>
    <r>
      <rPr>
        <sz val="7"/>
        <rFont val="Arial"/>
        <family val="2"/>
      </rPr>
      <t>19.1.3</t>
    </r>
  </si>
  <si>
    <r>
      <rPr>
        <sz val="7"/>
        <rFont val="Arial"/>
        <family val="2"/>
      </rPr>
      <t>S10693</t>
    </r>
  </si>
  <si>
    <r>
      <rPr>
        <sz val="7"/>
        <rFont val="Arial"/>
        <family val="2"/>
      </rPr>
      <t>Suporte guia reforçado 90º em chapa galvanizada c/ 2 roldanas ref:TEL-290 - SPDA</t>
    </r>
  </si>
  <si>
    <r>
      <rPr>
        <sz val="7"/>
        <rFont val="Arial"/>
        <family val="2"/>
      </rPr>
      <t>19.1.4</t>
    </r>
  </si>
  <si>
    <r>
      <rPr>
        <sz val="7"/>
        <rFont val="Arial"/>
        <family val="2"/>
      </rPr>
      <t>72315</t>
    </r>
  </si>
  <si>
    <r>
      <rPr>
        <sz val="7"/>
        <rFont val="Arial"/>
        <family val="2"/>
      </rPr>
      <t>TERMINAL AEREO EM ACO GALVANIZADO COM BASE DE FIXACAO H = 30CM</t>
    </r>
  </si>
  <si>
    <r>
      <rPr>
        <sz val="7"/>
        <rFont val="Arial"/>
        <family val="2"/>
      </rPr>
      <t>19.1.5</t>
    </r>
  </si>
  <si>
    <r>
      <rPr>
        <sz val="7"/>
        <rFont val="Arial"/>
        <family val="2"/>
      </rPr>
      <t>96989</t>
    </r>
  </si>
  <si>
    <r>
      <rPr>
        <sz val="7"/>
        <rFont val="Arial"/>
        <family val="2"/>
      </rPr>
      <t>CAPTOR TIPO FRANKLIN PARA SPDA - FORNECIMENTO E INSTALAÇÃO. AF_12/2017</t>
    </r>
  </si>
  <si>
    <r>
      <rPr>
        <b/>
        <sz val="7"/>
        <rFont val="Arial"/>
        <family val="2"/>
      </rPr>
      <t>19.2</t>
    </r>
  </si>
  <si>
    <r>
      <rPr>
        <b/>
        <sz val="7"/>
        <rFont val="Arial"/>
        <family val="2"/>
      </rPr>
      <t>DESCIDA</t>
    </r>
  </si>
  <si>
    <r>
      <rPr>
        <sz val="7"/>
        <rFont val="Arial"/>
        <family val="2"/>
      </rPr>
      <t>19.2.1</t>
    </r>
  </si>
  <si>
    <r>
      <rPr>
        <sz val="7"/>
        <rFont val="Arial"/>
        <family val="2"/>
      </rPr>
      <t>S07903</t>
    </r>
  </si>
  <si>
    <r>
      <rPr>
        <sz val="7"/>
        <rFont val="Arial"/>
        <family val="2"/>
      </rPr>
      <t>Fornecimento e instalação de haste de aterramento galvanizada a fogo 3/8"x3,45m (RE-BAR) TEL-760, exclusive clips</t>
    </r>
  </si>
  <si>
    <r>
      <rPr>
        <sz val="7"/>
        <rFont val="Arial"/>
        <family val="2"/>
      </rPr>
      <t>19.2.2</t>
    </r>
  </si>
  <si>
    <r>
      <rPr>
        <sz val="7"/>
        <rFont val="Arial"/>
        <family val="2"/>
      </rPr>
      <t>S07904</t>
    </r>
  </si>
  <si>
    <r>
      <rPr>
        <sz val="7"/>
        <rFont val="Arial"/>
        <family val="2"/>
      </rPr>
      <t>Clips 3/8" para haste de aterramento galvanizada ref:TEL-5238 - Rev - 02</t>
    </r>
  </si>
  <si>
    <r>
      <rPr>
        <sz val="7"/>
        <rFont val="Arial"/>
        <family val="2"/>
      </rPr>
      <t>19.2.3</t>
    </r>
  </si>
  <si>
    <r>
      <rPr>
        <sz val="7"/>
        <rFont val="Arial"/>
        <family val="2"/>
      </rPr>
      <t>S09048</t>
    </r>
  </si>
  <si>
    <r>
      <rPr>
        <sz val="7"/>
        <rFont val="Arial"/>
        <family val="2"/>
      </rPr>
      <t>Conector de medição em bronze c/4 parafusos p/cabos de cobre 16-70mm² ref.TEL-560 (pára-raio)</t>
    </r>
  </si>
  <si>
    <r>
      <rPr>
        <sz val="7"/>
        <rFont val="Arial"/>
        <family val="2"/>
      </rPr>
      <t>19.2.4</t>
    </r>
  </si>
  <si>
    <r>
      <rPr>
        <sz val="7"/>
        <rFont val="Arial"/>
        <family val="2"/>
      </rPr>
      <t>91855</t>
    </r>
  </si>
  <si>
    <r>
      <rPr>
        <sz val="7"/>
        <rFont val="Arial"/>
        <family val="2"/>
      </rPr>
      <t>ELETRODUTO FLEXÍVEL CORRUGADO REFORÇADO, PVC, DN 25 MM (3/4"), PARA CIRCUITOS TERMINAIS, INSTALADO EM PAREDE - FORNECIMENTO E INSTALAÇÃO. AF_12/2015</t>
    </r>
  </si>
  <si>
    <r>
      <rPr>
        <sz val="7"/>
        <rFont val="Arial"/>
        <family val="2"/>
      </rPr>
      <t>19.2.5</t>
    </r>
  </si>
  <si>
    <r>
      <rPr>
        <b/>
        <sz val="7"/>
        <rFont val="Arial"/>
        <family val="2"/>
      </rPr>
      <t>19.3</t>
    </r>
  </si>
  <si>
    <r>
      <rPr>
        <b/>
        <sz val="7"/>
        <rFont val="Arial"/>
        <family val="2"/>
      </rPr>
      <t>MALHA DE ATERRAMENTO</t>
    </r>
  </si>
  <si>
    <r>
      <rPr>
        <sz val="7"/>
        <rFont val="Arial"/>
        <family val="2"/>
      </rPr>
      <t>19.3.1</t>
    </r>
  </si>
  <si>
    <r>
      <rPr>
        <sz val="7"/>
        <rFont val="Arial"/>
        <family val="2"/>
      </rPr>
      <t>19.3.2</t>
    </r>
  </si>
  <si>
    <r>
      <rPr>
        <sz val="7"/>
        <rFont val="Arial"/>
        <family val="2"/>
      </rPr>
      <t>C4765</t>
    </r>
  </si>
  <si>
    <r>
      <rPr>
        <sz val="7"/>
        <rFont val="Arial"/>
        <family val="2"/>
      </rPr>
      <t>ATERRAMENTO COMPLETO C/ HASTE COPPERWELD 5/8"X 2.40M</t>
    </r>
  </si>
  <si>
    <r>
      <rPr>
        <sz val="7"/>
        <rFont val="Arial"/>
        <family val="2"/>
      </rPr>
      <t>19.3.3</t>
    </r>
  </si>
  <si>
    <r>
      <rPr>
        <sz val="7"/>
        <rFont val="Arial"/>
        <family val="2"/>
      </rPr>
      <t>19.3.4</t>
    </r>
  </si>
  <si>
    <r>
      <rPr>
        <sz val="7"/>
        <rFont val="Arial"/>
        <family val="2"/>
      </rPr>
      <t>19.3.5</t>
    </r>
  </si>
  <si>
    <r>
      <rPr>
        <sz val="7"/>
        <rFont val="Arial"/>
        <family val="2"/>
      </rPr>
      <t>19.3.6</t>
    </r>
  </si>
  <si>
    <r>
      <rPr>
        <b/>
        <sz val="7"/>
        <rFont val="Arial"/>
        <family val="2"/>
      </rPr>
      <t>19.4</t>
    </r>
  </si>
  <si>
    <r>
      <rPr>
        <b/>
        <sz val="7"/>
        <rFont val="Arial"/>
        <family val="2"/>
      </rPr>
      <t>QUADRO DE EQUIPOTENCIALIZAÇÃO</t>
    </r>
  </si>
  <si>
    <r>
      <rPr>
        <sz val="7"/>
        <rFont val="Arial"/>
        <family val="2"/>
      </rPr>
      <t>19.4.1</t>
    </r>
  </si>
  <si>
    <r>
      <rPr>
        <b/>
        <sz val="7"/>
        <rFont val="Arial"/>
        <family val="2"/>
      </rPr>
      <t>20</t>
    </r>
  </si>
  <si>
    <r>
      <rPr>
        <b/>
        <sz val="7"/>
        <rFont val="Arial"/>
        <family val="2"/>
      </rPr>
      <t>AR CONDICIONADO</t>
    </r>
  </si>
  <si>
    <r>
      <rPr>
        <b/>
        <sz val="7"/>
        <rFont val="Arial"/>
        <family val="2"/>
      </rPr>
      <t>20.1</t>
    </r>
  </si>
  <si>
    <r>
      <rPr>
        <b/>
        <sz val="7"/>
        <rFont val="Arial"/>
        <family val="2"/>
      </rPr>
      <t>DUTOS E AFINS</t>
    </r>
  </si>
  <si>
    <r>
      <rPr>
        <sz val="7"/>
        <rFont val="Arial"/>
        <family val="2"/>
      </rPr>
      <t>20.1.1</t>
    </r>
  </si>
  <si>
    <r>
      <rPr>
        <sz val="7"/>
        <rFont val="Arial"/>
        <family val="2"/>
      </rPr>
      <t>C3873</t>
    </r>
  </si>
  <si>
    <r>
      <rPr>
        <sz val="7"/>
        <rFont val="Arial"/>
        <family val="2"/>
      </rPr>
      <t>GRELHA DE INSUFLAMENTO/RETORNO, EM ALUMÍNIO ATÉ 0,25 M2 (FORNECIMENTO E MONTAGEM)</t>
    </r>
  </si>
  <si>
    <r>
      <rPr>
        <sz val="7"/>
        <rFont val="Arial"/>
        <family val="2"/>
      </rPr>
      <t>20.1.2</t>
    </r>
  </si>
  <si>
    <r>
      <rPr>
        <sz val="7"/>
        <rFont val="Arial"/>
        <family val="2"/>
      </rPr>
      <t>JCA-DUTO-010</t>
    </r>
  </si>
  <si>
    <r>
      <rPr>
        <sz val="7"/>
        <rFont val="Arial"/>
        <family val="2"/>
      </rPr>
      <t>REDE DE INSUFLAMENTO/RETORNO C/ DUTOS MPU, DEFLETORES, CHAVEAMENTOS, FIXAÇÕES, ETC.</t>
    </r>
  </si>
  <si>
    <r>
      <rPr>
        <sz val="7"/>
        <rFont val="Arial"/>
        <family val="2"/>
      </rPr>
      <t>20.1.3</t>
    </r>
  </si>
  <si>
    <r>
      <rPr>
        <sz val="7"/>
        <rFont val="Arial"/>
        <family val="2"/>
      </rPr>
      <t>JCA-MECA-001</t>
    </r>
  </si>
  <si>
    <r>
      <rPr>
        <sz val="7"/>
        <rFont val="Arial"/>
        <family val="2"/>
      </rPr>
      <t>DUTO FLEXIVEL TIPO ISODEC - DIAMETRO 100mm</t>
    </r>
  </si>
  <si>
    <r>
      <rPr>
        <sz val="7"/>
        <rFont val="Arial"/>
        <family val="2"/>
      </rPr>
      <t>20.1.4</t>
    </r>
  </si>
  <si>
    <r>
      <rPr>
        <sz val="7"/>
        <rFont val="Arial"/>
        <family val="2"/>
      </rPr>
      <t>070401</t>
    </r>
  </si>
  <si>
    <r>
      <rPr>
        <sz val="7"/>
        <rFont val="Arial"/>
        <family val="2"/>
      </rPr>
      <t>GAS REFRIGERANTE R410</t>
    </r>
  </si>
  <si>
    <r>
      <rPr>
        <sz val="7"/>
        <rFont val="Arial"/>
        <family val="2"/>
      </rPr>
      <t>20.1.5</t>
    </r>
  </si>
  <si>
    <r>
      <rPr>
        <sz val="7"/>
        <rFont val="Arial"/>
        <family val="2"/>
      </rPr>
      <t>JCA-ARCO-001</t>
    </r>
  </si>
  <si>
    <r>
      <rPr>
        <sz val="7"/>
        <rFont val="Arial"/>
        <family val="2"/>
      </rPr>
      <t>VENEZIANA EXTERIOR AWK 697x297</t>
    </r>
  </si>
  <si>
    <r>
      <rPr>
        <sz val="7"/>
        <rFont val="Arial"/>
        <family val="2"/>
      </rPr>
      <t>20.1.6</t>
    </r>
  </si>
  <si>
    <r>
      <rPr>
        <sz val="7"/>
        <rFont val="Arial"/>
        <family val="2"/>
      </rPr>
      <t>JCA-ARCO-002</t>
    </r>
  </si>
  <si>
    <r>
      <rPr>
        <sz val="7"/>
        <rFont val="Arial"/>
        <family val="2"/>
      </rPr>
      <t>VENEZIANA EXTERIOR AWK 797x297</t>
    </r>
  </si>
  <si>
    <r>
      <rPr>
        <sz val="7"/>
        <rFont val="Arial"/>
        <family val="2"/>
      </rPr>
      <t>20.1.7</t>
    </r>
  </si>
  <si>
    <r>
      <rPr>
        <sz val="7"/>
        <rFont val="Arial"/>
        <family val="2"/>
      </rPr>
      <t>JCA-ARCO-003</t>
    </r>
  </si>
  <si>
    <r>
      <rPr>
        <sz val="7"/>
        <rFont val="Arial"/>
        <family val="2"/>
      </rPr>
      <t>VENEZIANA EXTERIOR AWK 897x297</t>
    </r>
  </si>
  <si>
    <r>
      <rPr>
        <sz val="7"/>
        <rFont val="Arial"/>
        <family val="2"/>
      </rPr>
      <t>20.1.8</t>
    </r>
  </si>
  <si>
    <r>
      <rPr>
        <sz val="7"/>
        <rFont val="Arial"/>
        <family val="2"/>
      </rPr>
      <t>JCA-ARCO-004</t>
    </r>
  </si>
  <si>
    <r>
      <rPr>
        <sz val="7"/>
        <rFont val="Arial"/>
        <family val="2"/>
      </rPr>
      <t>VENEZIANA EXTERIOR AWK 997x297</t>
    </r>
  </si>
  <si>
    <r>
      <rPr>
        <b/>
        <sz val="7"/>
        <rFont val="Arial"/>
        <family val="2"/>
      </rPr>
      <t>20.2</t>
    </r>
  </si>
  <si>
    <r>
      <rPr>
        <b/>
        <sz val="7"/>
        <rFont val="Arial"/>
        <family val="2"/>
      </rPr>
      <t>REDE FRIGORÍGENA</t>
    </r>
  </si>
  <si>
    <r>
      <rPr>
        <sz val="7"/>
        <rFont val="Arial"/>
        <family val="2"/>
      </rPr>
      <t>20.2.1</t>
    </r>
  </si>
  <si>
    <r>
      <rPr>
        <sz val="7"/>
        <rFont val="Arial"/>
        <family val="2"/>
      </rPr>
      <t>97327</t>
    </r>
  </si>
  <si>
    <r>
      <rPr>
        <sz val="7"/>
        <rFont val="Arial"/>
        <family val="2"/>
      </rPr>
      <t>TUBO EM COBRE FLEXÍVEL, DN 1/4?, COM ISOLAMENTO, INSTALADO EM RAMAL DE ALIMENTAÇÃO DE AR CONDICIONADO COM CONDENSADORA INDIVIDUAL FORNECIMENTO E INSTALAÇÃO. AF_12/2015</t>
    </r>
  </si>
  <si>
    <r>
      <rPr>
        <sz val="7"/>
        <rFont val="Arial"/>
        <family val="2"/>
      </rPr>
      <t>20.2.2</t>
    </r>
  </si>
  <si>
    <r>
      <rPr>
        <sz val="7"/>
        <rFont val="Arial"/>
        <family val="2"/>
      </rPr>
      <t>97328</t>
    </r>
  </si>
  <si>
    <r>
      <rPr>
        <sz val="7"/>
        <rFont val="Arial"/>
        <family val="2"/>
      </rPr>
      <t>TUBO EM COBRE FLEXÍVEL, DN 3/8", COM ISOLAMENTO, INSTALADO EM RAMAL DE ALIMENTAÇÃO DE AR CONDICIONADO COM CONDENSADORA INDIVIDUAL ? FORNECIMENTO E INSTALAÇÃO. AF_12/2015</t>
    </r>
  </si>
  <si>
    <r>
      <rPr>
        <sz val="7"/>
        <rFont val="Arial"/>
        <family val="2"/>
      </rPr>
      <t>20.2.3</t>
    </r>
  </si>
  <si>
    <r>
      <rPr>
        <sz val="7"/>
        <rFont val="Arial"/>
        <family val="2"/>
      </rPr>
      <t>97329</t>
    </r>
  </si>
  <si>
    <r>
      <rPr>
        <sz val="7"/>
        <rFont val="Arial"/>
        <family val="2"/>
      </rPr>
      <t>TUBO EM COBRE FLEXÍVEL, DN 1/2", COM ISOLAMENTO, INSTALADO EM RAMAL DE ALIMENTAÇÃO DE AR CONDICIONADO COM CONDENSADORA INDIVIDUAL ? FORNECIMENTO E INSTALAÇÃO. AF_12/2015</t>
    </r>
  </si>
  <si>
    <r>
      <rPr>
        <sz val="7"/>
        <rFont val="Arial"/>
        <family val="2"/>
      </rPr>
      <t>20.2.4</t>
    </r>
  </si>
  <si>
    <r>
      <rPr>
        <sz val="7"/>
        <rFont val="Arial"/>
        <family val="2"/>
      </rPr>
      <t>97330</t>
    </r>
  </si>
  <si>
    <r>
      <rPr>
        <sz val="7"/>
        <rFont val="Arial"/>
        <family val="2"/>
      </rPr>
      <t>TUBO EM COBRE FLEXÍVEL, DN 5/8", COM ISOLAMENTO, INSTALADO EM RAMAL DE ALIMENTAÇÃO DE AR CONDICIONADO COM CONDENSADORA INDIVIDUAL ? FORNECIMENTO E INSTALAÇÃO. AF_12/2015</t>
    </r>
  </si>
  <si>
    <r>
      <rPr>
        <sz val="7"/>
        <rFont val="Arial"/>
        <family val="2"/>
      </rPr>
      <t>20.2.5</t>
    </r>
  </si>
  <si>
    <r>
      <rPr>
        <sz val="7"/>
        <rFont val="Arial"/>
        <family val="2"/>
      </rPr>
      <t>00037591</t>
    </r>
  </si>
  <si>
    <r>
      <rPr>
        <sz val="7"/>
        <rFont val="Arial"/>
        <family val="2"/>
      </rPr>
      <t>SUPORTE MAO-FRANCESA EM ACO, ABAS IGUAIS 40 CM, CAPACIDADE MINIMA 70 KG, BRANCO</t>
    </r>
  </si>
  <si>
    <r>
      <rPr>
        <b/>
        <sz val="7"/>
        <rFont val="Arial"/>
        <family val="2"/>
      </rPr>
      <t>20.3</t>
    </r>
  </si>
  <si>
    <r>
      <rPr>
        <b/>
        <sz val="7"/>
        <rFont val="Arial"/>
        <family val="2"/>
      </rPr>
      <t>OUTROS SERVIÇOS</t>
    </r>
  </si>
  <si>
    <r>
      <rPr>
        <sz val="7"/>
        <rFont val="Arial"/>
        <family val="2"/>
      </rPr>
      <t>20.3.1</t>
    </r>
  </si>
  <si>
    <r>
      <rPr>
        <sz val="7"/>
        <rFont val="Arial"/>
        <family val="2"/>
      </rPr>
      <t>JCA-ARCO-010</t>
    </r>
  </si>
  <si>
    <r>
      <rPr>
        <sz val="7"/>
        <rFont val="Arial"/>
        <family val="2"/>
      </rPr>
      <t>INSTALAÇÃO DE EQUIPAMENTO DE AR CONDICIONADO INDIVIDUAL (HIWALL OU PISO TETO), UNIDADE INTERNA E EXTERNA, INCLUSIVE FIXAÇÃO E SUPORTES</t>
    </r>
  </si>
  <si>
    <r>
      <rPr>
        <sz val="7"/>
        <rFont val="Arial"/>
        <family val="2"/>
      </rPr>
      <t>20.3.2</t>
    </r>
  </si>
  <si>
    <r>
      <rPr>
        <sz val="7"/>
        <rFont val="Arial"/>
        <family val="2"/>
      </rPr>
      <t>JCA-ARCO-011</t>
    </r>
  </si>
  <si>
    <r>
      <rPr>
        <sz val="7"/>
        <rFont val="Arial"/>
        <family val="2"/>
      </rPr>
      <t>INSTALAÇÃO DE EQUIPAMENTO DE EXAUSTÃO / VENTILAÇÃO, INCLUSIVE FIXAÇÃO E SUPORTES</t>
    </r>
  </si>
  <si>
    <r>
      <rPr>
        <b/>
        <sz val="7"/>
        <rFont val="Arial"/>
        <family val="2"/>
      </rPr>
      <t>21</t>
    </r>
  </si>
  <si>
    <r>
      <rPr>
        <b/>
        <sz val="7"/>
        <rFont val="Arial"/>
        <family val="2"/>
      </rPr>
      <t>EQUIPAMENTOS</t>
    </r>
  </si>
  <si>
    <r>
      <rPr>
        <b/>
        <sz val="7"/>
        <rFont val="Arial"/>
        <family val="2"/>
      </rPr>
      <t>21.1</t>
    </r>
  </si>
  <si>
    <r>
      <rPr>
        <b/>
        <sz val="7"/>
        <rFont val="Arial"/>
        <family val="2"/>
      </rPr>
      <t>AGUAS PLUVIAIS</t>
    </r>
  </si>
  <si>
    <r>
      <rPr>
        <sz val="7"/>
        <rFont val="Arial"/>
        <family val="2"/>
      </rPr>
      <t>21.1.1</t>
    </r>
  </si>
  <si>
    <r>
      <rPr>
        <sz val="7"/>
        <rFont val="Arial"/>
        <family val="2"/>
      </rPr>
      <t>JCA-PLU-001</t>
    </r>
  </si>
  <si>
    <r>
      <rPr>
        <sz val="7"/>
        <rFont val="Arial"/>
        <family val="2"/>
      </rPr>
      <t>FILTRO SEPARADOR DE SÓLIDOS PARA ÁGUA DE CHUVA - BDI = 18,25</t>
    </r>
  </si>
  <si>
    <r>
      <rPr>
        <b/>
        <sz val="7"/>
        <rFont val="Arial"/>
        <family val="2"/>
      </rPr>
      <t>21.2</t>
    </r>
  </si>
  <si>
    <r>
      <rPr>
        <sz val="7"/>
        <rFont val="Arial"/>
        <family val="2"/>
      </rPr>
      <t>21.2.1</t>
    </r>
  </si>
  <si>
    <r>
      <rPr>
        <sz val="7"/>
        <rFont val="Arial"/>
        <family val="2"/>
      </rPr>
      <t>INS-567871</t>
    </r>
  </si>
  <si>
    <r>
      <rPr>
        <sz val="7"/>
        <rFont val="Arial"/>
        <family val="2"/>
      </rPr>
      <t>CAIXA DE VENTILAÇÃO 600m²/h (30mmCa) + FILTRO G4 - BDI = 18,25</t>
    </r>
  </si>
  <si>
    <r>
      <rPr>
        <sz val="7"/>
        <rFont val="Arial"/>
        <family val="2"/>
      </rPr>
      <t>21.2.2</t>
    </r>
  </si>
  <si>
    <r>
      <rPr>
        <sz val="7"/>
        <rFont val="Arial"/>
        <family val="2"/>
      </rPr>
      <t>INS-135315</t>
    </r>
  </si>
  <si>
    <r>
      <rPr>
        <sz val="7"/>
        <rFont val="Arial"/>
        <family val="2"/>
      </rPr>
      <t>CAIXA DE VENTILAÇÃO 800m²/h (50mmCa) + FILTRO G4 - BDI = 18,25</t>
    </r>
  </si>
  <si>
    <r>
      <rPr>
        <sz val="7"/>
        <rFont val="Arial"/>
        <family val="2"/>
      </rPr>
      <t>21.2.3</t>
    </r>
  </si>
  <si>
    <r>
      <rPr>
        <sz val="7"/>
        <rFont val="Arial"/>
        <family val="2"/>
      </rPr>
      <t>INS-438655</t>
    </r>
  </si>
  <si>
    <r>
      <rPr>
        <sz val="7"/>
        <rFont val="Arial"/>
        <family val="2"/>
      </rPr>
      <t>CAIXA DE VENTILAÇÃO 1000m²/h (50mmCa) + FILTRO G4 - BDI = 18,25</t>
    </r>
  </si>
  <si>
    <r>
      <rPr>
        <sz val="7"/>
        <rFont val="Arial"/>
        <family val="2"/>
      </rPr>
      <t>21.2.4</t>
    </r>
  </si>
  <si>
    <r>
      <rPr>
        <sz val="7"/>
        <rFont val="Arial"/>
        <family val="2"/>
      </rPr>
      <t>INS-073165</t>
    </r>
  </si>
  <si>
    <r>
      <rPr>
        <sz val="7"/>
        <rFont val="Arial"/>
        <family val="2"/>
      </rPr>
      <t>CAIXA DE VENTILAÇÃO 1200m²/h (50mmCa) + FILTRO G4 - BDI = 18,25</t>
    </r>
  </si>
  <si>
    <r>
      <rPr>
        <sz val="7"/>
        <rFont val="Arial"/>
        <family val="2"/>
      </rPr>
      <t>21.2.5</t>
    </r>
  </si>
  <si>
    <r>
      <rPr>
        <sz val="7"/>
        <rFont val="Arial"/>
        <family val="2"/>
      </rPr>
      <t>INS-014190</t>
    </r>
  </si>
  <si>
    <r>
      <rPr>
        <sz val="7"/>
        <rFont val="Arial"/>
        <family val="2"/>
      </rPr>
      <t>CAIXA DE VENTILAÇÃO 1400m²/h (30mmCa) + FILTRO G4 - BDI = 18,25</t>
    </r>
  </si>
  <si>
    <r>
      <rPr>
        <sz val="7"/>
        <rFont val="Arial"/>
        <family val="2"/>
      </rPr>
      <t>21.2.6</t>
    </r>
  </si>
  <si>
    <r>
      <rPr>
        <sz val="7"/>
        <rFont val="Arial"/>
        <family val="2"/>
      </rPr>
      <t>INS-802696</t>
    </r>
  </si>
  <si>
    <r>
      <rPr>
        <sz val="7"/>
        <rFont val="Arial"/>
        <family val="2"/>
      </rPr>
      <t>CAIXA DE VENTILAÇÃO 1600m²/h (50mmCa) + FILTRO G4 - BDI = 18,25</t>
    </r>
  </si>
  <si>
    <r>
      <rPr>
        <sz val="7"/>
        <rFont val="Arial"/>
        <family val="2"/>
      </rPr>
      <t>21.2.7</t>
    </r>
  </si>
  <si>
    <r>
      <rPr>
        <sz val="7"/>
        <rFont val="Arial"/>
        <family val="2"/>
      </rPr>
      <t>INS-824507</t>
    </r>
  </si>
  <si>
    <r>
      <rPr>
        <sz val="7"/>
        <rFont val="Arial"/>
        <family val="2"/>
      </rPr>
      <t>CAIXA DE VENTILAÇÃO 2000m²/h (50mmCa) + FILTRO G4 - BDI = 18,25</t>
    </r>
  </si>
  <si>
    <r>
      <rPr>
        <sz val="7"/>
        <rFont val="Arial"/>
        <family val="2"/>
      </rPr>
      <t>21.2.8</t>
    </r>
  </si>
  <si>
    <r>
      <rPr>
        <sz val="7"/>
        <rFont val="Arial"/>
        <family val="2"/>
      </rPr>
      <t>INS-995562</t>
    </r>
  </si>
  <si>
    <r>
      <rPr>
        <sz val="7"/>
        <rFont val="Arial"/>
        <family val="2"/>
      </rPr>
      <t>EXAUSTOR AXIAL 96M3/H - BDI = 18,25</t>
    </r>
  </si>
  <si>
    <r>
      <rPr>
        <b/>
        <sz val="7"/>
        <rFont val="Arial"/>
        <family val="2"/>
      </rPr>
      <t>21.3</t>
    </r>
  </si>
  <si>
    <r>
      <rPr>
        <b/>
        <sz val="7"/>
        <rFont val="Arial"/>
        <family val="2"/>
      </rPr>
      <t>LÓGICA</t>
    </r>
  </si>
  <si>
    <r>
      <rPr>
        <sz val="7"/>
        <rFont val="Arial"/>
        <family val="2"/>
      </rPr>
      <t>21.3.1</t>
    </r>
  </si>
  <si>
    <r>
      <rPr>
        <sz val="7"/>
        <rFont val="Arial"/>
        <family val="2"/>
      </rPr>
      <t>C3973</t>
    </r>
  </si>
  <si>
    <r>
      <rPr>
        <sz val="7"/>
        <rFont val="Arial"/>
        <family val="2"/>
      </rPr>
      <t>CÂMERA FIXA - CFTV - INSTALADA/PROGRAMADA - CONFORME ESPECIFICAÇÃO NOS PROJETOS E MEMORIAIS - BDI = 18,25</t>
    </r>
  </si>
  <si>
    <r>
      <rPr>
        <b/>
        <sz val="7"/>
        <rFont val="Arial"/>
        <family val="2"/>
      </rPr>
      <t>22</t>
    </r>
  </si>
  <si>
    <r>
      <rPr>
        <b/>
        <sz val="7"/>
        <rFont val="Arial"/>
        <family val="2"/>
      </rPr>
      <t>22.1</t>
    </r>
  </si>
  <si>
    <r>
      <rPr>
        <b/>
        <sz val="7"/>
        <rFont val="Arial"/>
        <family val="2"/>
      </rPr>
      <t>LIMPEZA FINAL</t>
    </r>
  </si>
  <si>
    <r>
      <rPr>
        <sz val="7"/>
        <rFont val="Arial"/>
        <family val="2"/>
      </rPr>
      <t>22.1.1</t>
    </r>
  </si>
  <si>
    <r>
      <rPr>
        <sz val="7"/>
        <rFont val="Arial"/>
        <family val="2"/>
      </rPr>
      <t>C1628</t>
    </r>
  </si>
  <si>
    <r>
      <rPr>
        <sz val="7"/>
        <rFont val="Arial"/>
        <family val="2"/>
      </rPr>
      <t>LIMPEZA GERAL</t>
    </r>
  </si>
  <si>
    <r>
      <rPr>
        <b/>
        <sz val="7"/>
        <rFont val="Arial"/>
        <family val="2"/>
      </rPr>
      <t>22.2</t>
    </r>
  </si>
  <si>
    <r>
      <rPr>
        <b/>
        <sz val="7"/>
        <rFont val="Arial"/>
        <family val="2"/>
      </rPr>
      <t>IMPERMEABILIZAÇÃO</t>
    </r>
  </si>
  <si>
    <r>
      <rPr>
        <sz val="7"/>
        <rFont val="Arial"/>
        <family val="2"/>
      </rPr>
      <t>22.2.1</t>
    </r>
  </si>
  <si>
    <r>
      <rPr>
        <sz val="7"/>
        <rFont val="Arial"/>
        <family val="2"/>
      </rPr>
      <t>C2843</t>
    </r>
  </si>
  <si>
    <r>
      <rPr>
        <sz val="7"/>
        <rFont val="Arial"/>
        <family val="2"/>
      </rPr>
      <t>IMPERMEABILIZAÇÃO C/ EMULSÃO ASFÁLTICA CONSUMO 2kg/m²</t>
    </r>
  </si>
  <si>
    <r>
      <rPr>
        <sz val="7"/>
        <rFont val="Arial"/>
        <family val="2"/>
      </rPr>
      <t>22.2.2</t>
    </r>
  </si>
  <si>
    <r>
      <rPr>
        <sz val="7"/>
        <rFont val="Arial"/>
        <family val="2"/>
      </rPr>
      <t>98546</t>
    </r>
  </si>
  <si>
    <r>
      <rPr>
        <sz val="7"/>
        <rFont val="Arial"/>
        <family val="2"/>
      </rPr>
      <t>IMPERMEABILIZAÇÃO DE SUPERFÍCIE COM MANTA ASFÁLTICA, UMA CAMADA, INCLUSIVE APLICAÇÃO DE PRIMER ASFÁLTICO, E=3MM. AF_06/2018</t>
    </r>
  </si>
  <si>
    <r>
      <rPr>
        <sz val="7"/>
        <rFont val="Arial"/>
        <family val="2"/>
      </rPr>
      <t>22.2.3</t>
    </r>
  </si>
  <si>
    <r>
      <rPr>
        <sz val="7"/>
        <rFont val="Arial"/>
        <family val="2"/>
      </rPr>
      <t>98563</t>
    </r>
  </si>
  <si>
    <r>
      <rPr>
        <sz val="7"/>
        <rFont val="Arial"/>
        <family val="2"/>
      </rPr>
      <t>PROTEÇÃO MECÂNICA DE SUPERFÍCIE HORIZONTAL COM ARGAMASSA DE CIMENTO E AREIA, TRAÇO 1:3, E=2CM. AF_06/2018</t>
    </r>
  </si>
  <si>
    <r>
      <rPr>
        <b/>
        <sz val="7"/>
        <rFont val="Arial"/>
        <family val="2"/>
      </rPr>
      <t>22.3</t>
    </r>
  </si>
  <si>
    <r>
      <rPr>
        <b/>
        <sz val="7"/>
        <rFont val="Arial"/>
        <family val="2"/>
      </rPr>
      <t>COMUNICAÇÃO VISUAL</t>
    </r>
  </si>
  <si>
    <r>
      <rPr>
        <sz val="7"/>
        <rFont val="Arial"/>
        <family val="2"/>
      </rPr>
      <t>22.3.1</t>
    </r>
  </si>
  <si>
    <r>
      <rPr>
        <sz val="7"/>
        <rFont val="Arial"/>
        <family val="2"/>
      </rPr>
      <t>C4648</t>
    </r>
  </si>
  <si>
    <r>
      <rPr>
        <sz val="7"/>
        <rFont val="Arial"/>
        <family val="2"/>
      </rPr>
      <t>PLACAS COM BRAILLE PARA SINALIZAÇÃO TÁTIL</t>
    </r>
  </si>
  <si>
    <r>
      <rPr>
        <sz val="7"/>
        <rFont val="Arial"/>
        <family val="2"/>
      </rPr>
      <t>22.3.2</t>
    </r>
  </si>
  <si>
    <r>
      <rPr>
        <sz val="7"/>
        <rFont val="Arial"/>
        <family val="2"/>
      </rPr>
      <t>JCA-COMV-003</t>
    </r>
  </si>
  <si>
    <r>
      <rPr>
        <sz val="7"/>
        <rFont val="Arial"/>
        <family val="2"/>
      </rPr>
      <t>PLACA DE DEPENDÊNCIA EM PVC, ESPESSURA 10MM, 15X6CM, COM FUNDO CINZA E TEXTOS BRANCOS CORTADOS A LASER E FAIXA EM BRAILLE - FORNECIMENTO E INSTALAÇÃO</t>
    </r>
  </si>
  <si>
    <r>
      <rPr>
        <b/>
        <sz val="7"/>
        <rFont val="Arial"/>
        <family val="2"/>
      </rPr>
      <t>22.4</t>
    </r>
  </si>
  <si>
    <r>
      <rPr>
        <b/>
        <sz val="7"/>
        <rFont val="Arial"/>
        <family val="2"/>
      </rPr>
      <t>PAISAGISMO</t>
    </r>
  </si>
  <si>
    <r>
      <rPr>
        <sz val="7"/>
        <rFont val="Arial"/>
        <family val="2"/>
      </rPr>
      <t>22.4.1</t>
    </r>
  </si>
  <si>
    <r>
      <rPr>
        <sz val="7"/>
        <rFont val="Arial"/>
        <family val="2"/>
      </rPr>
      <t>98509</t>
    </r>
  </si>
  <si>
    <r>
      <rPr>
        <sz val="7"/>
        <rFont val="Arial"/>
        <family val="2"/>
      </rPr>
      <t>PLANTIO DE ARBUSTO OU CERCA VIVA. AF_05/2018</t>
    </r>
  </si>
  <si>
    <r>
      <rPr>
        <sz val="7"/>
        <rFont val="Arial"/>
        <family val="2"/>
      </rPr>
      <t>22.4.2</t>
    </r>
  </si>
  <si>
    <r>
      <rPr>
        <sz val="7"/>
        <rFont val="Arial"/>
        <family val="2"/>
      </rPr>
      <t>98516</t>
    </r>
  </si>
  <si>
    <r>
      <rPr>
        <sz val="7"/>
        <rFont val="Arial"/>
        <family val="2"/>
      </rPr>
      <t>PLANTIO DE PALMEIRA COM ALTURA DE MUDA MENOR OU IGUAL A 2,00 M. AF_05/2018</t>
    </r>
  </si>
  <si>
    <r>
      <rPr>
        <sz val="7"/>
        <rFont val="Arial"/>
        <family val="2"/>
      </rPr>
      <t>22.4.3</t>
    </r>
  </si>
  <si>
    <r>
      <rPr>
        <sz val="7"/>
        <rFont val="Arial"/>
        <family val="2"/>
      </rPr>
      <t>S07657</t>
    </r>
  </si>
  <si>
    <r>
      <rPr>
        <sz val="7"/>
        <rFont val="Arial"/>
        <family val="2"/>
      </rPr>
      <t>Limitador de grama com borda fina, l=12,5cm</t>
    </r>
  </si>
  <si>
    <r>
      <rPr>
        <sz val="7"/>
        <rFont val="Arial"/>
        <family val="2"/>
      </rPr>
      <t>22.4.4</t>
    </r>
  </si>
  <si>
    <r>
      <rPr>
        <sz val="7"/>
        <rFont val="Arial"/>
        <family val="2"/>
      </rPr>
      <t>S02411</t>
    </r>
  </si>
  <si>
    <r>
      <rPr>
        <sz val="7"/>
        <rFont val="Arial"/>
        <family val="2"/>
      </rPr>
      <t>Banco com encosto, compr=1,50m, largura=30cm, pé de ferro fundido e com 10 réguas de madeira, inclusive pintura</t>
    </r>
  </si>
  <si>
    <r>
      <rPr>
        <sz val="7"/>
        <rFont val="Arial"/>
        <family val="2"/>
      </rPr>
      <t>22.4.5</t>
    </r>
  </si>
  <si>
    <r>
      <rPr>
        <sz val="7"/>
        <rFont val="Arial"/>
        <family val="2"/>
      </rPr>
      <t>S11454</t>
    </r>
  </si>
  <si>
    <r>
      <rPr>
        <sz val="7"/>
        <rFont val="Arial"/>
        <family val="2"/>
      </rPr>
      <t>Pavimentação em bloco de concreto vibroprensado, intertravado, colorido, 16 faces, 11x22cm, e=6cm, 39un/m2, NBR9781, Fck(min)=35MPa, sob coxim areia grossa compactada c/ placa vibratória, e(comp.)=6cm, rejuntado c/ areia fina.</t>
    </r>
  </si>
  <si>
    <r>
      <rPr>
        <sz val="7"/>
        <rFont val="Arial"/>
        <family val="2"/>
      </rPr>
      <t>22.4.6</t>
    </r>
  </si>
  <si>
    <r>
      <rPr>
        <sz val="7"/>
        <rFont val="Arial"/>
        <family val="2"/>
      </rPr>
      <t>98521</t>
    </r>
  </si>
  <si>
    <r>
      <rPr>
        <sz val="7"/>
        <rFont val="Arial"/>
        <family val="2"/>
      </rPr>
      <t>APLICAÇÃO DE CALCÁRIO PARA CORREÇÃO DO PH DO SOLO. AF_05/2018</t>
    </r>
  </si>
  <si>
    <r>
      <rPr>
        <sz val="7"/>
        <rFont val="Arial"/>
        <family val="2"/>
      </rPr>
      <t>22.4.7</t>
    </r>
  </si>
  <si>
    <r>
      <rPr>
        <sz val="7"/>
        <rFont val="Arial"/>
        <family val="2"/>
      </rPr>
      <t>98520</t>
    </r>
  </si>
  <si>
    <r>
      <rPr>
        <sz val="7"/>
        <rFont val="Arial"/>
        <family val="2"/>
      </rPr>
      <t>APLICAÇÃO DE ADUBO EM SOLO. AF_05/2018</t>
    </r>
  </si>
  <si>
    <r>
      <rPr>
        <sz val="7"/>
        <rFont val="Arial"/>
        <family val="2"/>
      </rPr>
      <t>22.4.8</t>
    </r>
  </si>
  <si>
    <r>
      <rPr>
        <sz val="7"/>
        <rFont val="Arial"/>
        <family val="2"/>
      </rPr>
      <t>98534</t>
    </r>
  </si>
  <si>
    <r>
      <rPr>
        <sz val="7"/>
        <rFont val="Arial"/>
        <family val="2"/>
      </rPr>
      <t>PODA EM ALTURA DE ÁRVORE COM DIÂMETRO DE TRONCO MAIOR OU IGUAL A 0,40 M E MENOR QUE 0,60 M.AF_05/2018</t>
    </r>
  </si>
  <si>
    <r>
      <rPr>
        <sz val="7"/>
        <rFont val="Arial"/>
        <family val="2"/>
      </rPr>
      <t>22.4.9</t>
    </r>
  </si>
  <si>
    <r>
      <rPr>
        <sz val="7"/>
        <rFont val="Arial"/>
        <family val="2"/>
      </rPr>
      <t>S02241</t>
    </r>
  </si>
  <si>
    <r>
      <rPr>
        <sz val="7"/>
        <rFont val="Arial"/>
        <family val="2"/>
      </rPr>
      <t>Pavimentação ornamental com seixo rolado espalhado</t>
    </r>
  </si>
  <si>
    <r>
      <rPr>
        <sz val="7"/>
        <rFont val="Arial"/>
        <family val="2"/>
      </rPr>
      <t>m3</t>
    </r>
  </si>
  <si>
    <r>
      <rPr>
        <sz val="7"/>
        <rFont val="Arial"/>
        <family val="2"/>
      </rPr>
      <t>22.4.10</t>
    </r>
  </si>
  <si>
    <r>
      <rPr>
        <sz val="7"/>
        <rFont val="Arial"/>
        <family val="2"/>
      </rPr>
      <t>98519</t>
    </r>
  </si>
  <si>
    <r>
      <rPr>
        <sz val="7"/>
        <rFont val="Arial"/>
        <family val="2"/>
      </rPr>
      <t>REVOLVIMENTO E LIMPEZA MANUAL DE SOLO. AF_05/2018</t>
    </r>
  </si>
  <si>
    <r>
      <rPr>
        <sz val="7"/>
        <rFont val="Arial"/>
        <family val="2"/>
      </rPr>
      <t>22.4.11</t>
    </r>
  </si>
  <si>
    <r>
      <rPr>
        <sz val="7"/>
        <rFont val="Arial"/>
        <family val="2"/>
      </rPr>
      <t>UFSB-S07616</t>
    </r>
  </si>
  <si>
    <r>
      <rPr>
        <sz val="7"/>
        <rFont val="Arial"/>
        <family val="2"/>
      </rPr>
      <t>Grama amendoim (arachis repens), fornecimento e plantio</t>
    </r>
  </si>
  <si>
    <r>
      <rPr>
        <sz val="7"/>
        <rFont val="Arial"/>
        <family val="2"/>
      </rPr>
      <t>22.4.12</t>
    </r>
  </si>
  <si>
    <r>
      <rPr>
        <sz val="7"/>
        <rFont val="Arial"/>
        <family val="2"/>
      </rPr>
      <t>S02394</t>
    </r>
  </si>
  <si>
    <r>
      <rPr>
        <sz val="7"/>
        <rFont val="Arial"/>
        <family val="2"/>
      </rPr>
      <t>Fornecimento e espalhamento de terra vegetal preparada</t>
    </r>
  </si>
  <si>
    <r>
      <rPr>
        <b/>
        <sz val="7"/>
        <rFont val="Arial"/>
        <family val="2"/>
      </rPr>
      <t>22.5</t>
    </r>
  </si>
  <si>
    <r>
      <rPr>
        <sz val="7"/>
        <rFont val="Arial"/>
        <family val="2"/>
      </rPr>
      <t>22.5.1</t>
    </r>
  </si>
  <si>
    <r>
      <rPr>
        <sz val="7"/>
        <rFont val="Arial"/>
        <family val="2"/>
      </rPr>
      <t>C4646</t>
    </r>
  </si>
  <si>
    <r>
      <rPr>
        <sz val="7"/>
        <rFont val="Arial"/>
        <family val="2"/>
      </rPr>
      <t>CORRIMÃO DUPLA ALTURA EM AÇO INOX DIAM 1 1/2</t>
    </r>
  </si>
  <si>
    <r>
      <rPr>
        <sz val="7"/>
        <rFont val="Arial"/>
        <family val="2"/>
      </rPr>
      <t>22.5.2</t>
    </r>
  </si>
  <si>
    <r>
      <rPr>
        <sz val="7"/>
        <rFont val="Arial"/>
        <family val="2"/>
      </rPr>
      <t>C1448</t>
    </r>
  </si>
  <si>
    <r>
      <rPr>
        <sz val="7"/>
        <rFont val="Arial"/>
        <family val="2"/>
      </rPr>
      <t>GUARDA CORPO DE TUBO DE AÇO INOX</t>
    </r>
  </si>
  <si>
    <r>
      <rPr>
        <sz val="7"/>
        <rFont val="Arial"/>
        <family val="2"/>
      </rPr>
      <t>22.5.3</t>
    </r>
  </si>
  <si>
    <r>
      <rPr>
        <sz val="7"/>
        <rFont val="Arial"/>
        <family val="2"/>
      </rPr>
      <t>00010848</t>
    </r>
  </si>
  <si>
    <r>
      <rPr>
        <sz val="7"/>
        <rFont val="Arial"/>
        <family val="2"/>
      </rPr>
      <t>PLACA DE INAUGURACAO METALICA, *40* CM X *60* CM</t>
    </r>
  </si>
  <si>
    <r>
      <rPr>
        <sz val="7"/>
        <rFont val="Arial"/>
        <family val="2"/>
      </rPr>
      <t>22.5.4</t>
    </r>
  </si>
  <si>
    <r>
      <rPr>
        <sz val="7"/>
        <rFont val="Arial"/>
        <family val="2"/>
      </rPr>
      <t>JCA-ESC-001</t>
    </r>
  </si>
  <si>
    <r>
      <rPr>
        <sz val="7"/>
        <rFont val="Arial"/>
        <family val="2"/>
      </rPr>
      <t>FORNECIMENTO E INSTALAÇÃO DE ESCADA HELICOIDAL COM RAIO=0,70m E ALTURA 3,40m COMPLETA INCLUSIVE PINTURA ESMALTE SINTETICO FOSCO SOBRE FUNDO ANTI-CORROSIVO</t>
    </r>
  </si>
  <si>
    <r>
      <rPr>
        <b/>
        <sz val="6"/>
        <rFont val="Arial"/>
        <family val="2"/>
      </rPr>
      <t>VALOR ORÇAMENTO:</t>
    </r>
  </si>
  <si>
    <r>
      <rPr>
        <b/>
        <sz val="6"/>
        <rFont val="Arial"/>
        <family val="2"/>
      </rPr>
      <t>VALOR TOTAL:</t>
    </r>
  </si>
  <si>
    <t>14.8.2</t>
  </si>
  <si>
    <t>VALOR BDI SERVIÇO:</t>
  </si>
  <si>
    <t>VALOR BDI DIFERENCIADO: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</si>
</sst>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7"/>
      <color rgb="FF000000"/>
      <name val="Arial"/>
      <family val="2"/>
    </font>
    <font>
      <b/>
      <sz val="6"/>
      <color rgb="FF000000"/>
      <name val="Arial"/>
      <family val="2"/>
    </font>
    <font>
      <sz val="6"/>
      <color rgb="FF000000"/>
      <name val="Arial"/>
      <family val="2"/>
    </font>
    <font>
      <b/>
      <sz val="5"/>
      <color rgb="FF000000"/>
      <name val="Arial"/>
      <family val="2"/>
    </font>
    <font>
      <sz val="11"/>
      <color theme="1"/>
      <name val="Calibri"/>
      <family val="2"/>
      <scheme val="minor"/>
    </font>
    <font>
      <b/>
      <sz val="7"/>
      <name val="Arial"/>
      <family val="2"/>
    </font>
    <font>
      <sz val="7"/>
      <name val="Arial"/>
      <family val="2"/>
    </font>
    <font>
      <b/>
      <sz val="6"/>
      <name val="Arial"/>
      <family val="2"/>
    </font>
  </fonts>
  <fills count="9">
    <fill>
      <patternFill patternType="none"/>
    </fill>
    <fill>
      <patternFill patternType="gray125"/>
    </fill>
    <fill>
      <patternFill patternType="none"/>
    </fill>
    <fill>
      <patternFill patternType="none"/>
    </fill>
    <fill>
      <patternFill patternType="none"/>
    </fill>
    <fill>
      <patternFill patternType="solid">
        <fgColor rgb="FFCCCCCC"/>
      </patternFill>
    </fill>
    <fill>
      <patternFill patternType="none"/>
    </fill>
    <fill>
      <patternFill patternType="none"/>
    </fill>
    <fill>
      <patternFill patternType="none"/>
    </fill>
  </fills>
  <borders count="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8" borderId="1"/>
  </cellStyleXfs>
  <cellXfs count="27">
    <xf numFmtId="0" fontId="0" fillId="0" borderId="0" xfId="0"/>
    <xf numFmtId="0" fontId="0" fillId="2" borderId="0" xfId="0" applyNumberFormat="1" applyFont="1" applyFill="1" applyBorder="1" applyAlignment="1" applyProtection="1">
      <alignment wrapText="1"/>
      <protection locked="0"/>
    </xf>
    <xf numFmtId="0" fontId="2" fillId="5" borderId="2"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left" vertical="center" wrapText="1"/>
    </xf>
    <xf numFmtId="0" fontId="3" fillId="0" borderId="2"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justify" vertical="center" wrapText="1"/>
    </xf>
    <xf numFmtId="4" fontId="3" fillId="0" borderId="2" xfId="0" applyNumberFormat="1" applyFont="1" applyFill="1" applyBorder="1" applyAlignment="1" applyProtection="1">
      <alignment horizontal="right" vertical="center" wrapText="1"/>
    </xf>
    <xf numFmtId="0" fontId="2" fillId="0" borderId="2" xfId="0" applyNumberFormat="1" applyFont="1" applyFill="1" applyBorder="1" applyAlignment="1" applyProtection="1">
      <alignment horizontal="left" vertical="center" wrapText="1"/>
    </xf>
    <xf numFmtId="4" fontId="2" fillId="0" borderId="2" xfId="0" applyNumberFormat="1" applyFont="1" applyFill="1" applyBorder="1" applyAlignment="1" applyProtection="1">
      <alignment horizontal="right" vertical="center" wrapText="1"/>
    </xf>
    <xf numFmtId="0" fontId="1" fillId="3" borderId="1" xfId="0" applyNumberFormat="1" applyFont="1" applyFill="1" applyBorder="1" applyAlignment="1" applyProtection="1">
      <alignment vertical="center" wrapText="1"/>
    </xf>
    <xf numFmtId="0" fontId="1" fillId="4" borderId="1" xfId="0" applyNumberFormat="1" applyFont="1" applyFill="1" applyBorder="1" applyAlignment="1" applyProtection="1">
      <alignment vertical="center" wrapText="1"/>
      <protection locked="0"/>
    </xf>
    <xf numFmtId="0" fontId="0" fillId="0" borderId="0" xfId="0" applyAlignment="1"/>
    <xf numFmtId="0" fontId="2" fillId="5" borderId="2" xfId="0" applyNumberFormat="1" applyFont="1" applyFill="1" applyBorder="1" applyAlignment="1" applyProtection="1">
      <alignment horizontal="center" vertical="center"/>
    </xf>
    <xf numFmtId="0" fontId="0" fillId="2" borderId="0" xfId="0" applyNumberFormat="1" applyFont="1" applyFill="1" applyBorder="1" applyAlignment="1" applyProtection="1">
      <protection locked="0"/>
    </xf>
    <xf numFmtId="0" fontId="1" fillId="4" borderId="1" xfId="0" applyNumberFormat="1" applyFont="1" applyFill="1" applyBorder="1" applyAlignment="1" applyProtection="1">
      <alignment vertical="center"/>
      <protection locked="0"/>
    </xf>
    <xf numFmtId="4" fontId="0" fillId="0" borderId="0" xfId="0" applyNumberFormat="1"/>
    <xf numFmtId="0" fontId="3" fillId="0" borderId="2" xfId="0" applyNumberFormat="1" applyFont="1" applyFill="1" applyBorder="1" applyAlignment="1" applyProtection="1">
      <alignment horizontal="center" vertical="center"/>
    </xf>
    <xf numFmtId="4" fontId="2" fillId="6" borderId="4" xfId="0" applyNumberFormat="1" applyFont="1" applyFill="1" applyBorder="1" applyAlignment="1" applyProtection="1">
      <alignment horizontal="right" vertical="center" wrapText="1"/>
    </xf>
    <xf numFmtId="0" fontId="4" fillId="7" borderId="5" xfId="0" applyNumberFormat="1" applyFont="1" applyFill="1" applyBorder="1" applyAlignment="1" applyProtection="1">
      <alignment horizontal="left" vertical="center" wrapText="1"/>
    </xf>
    <xf numFmtId="0" fontId="2" fillId="0" borderId="2" xfId="0" applyNumberFormat="1" applyFont="1" applyFill="1" applyBorder="1" applyAlignment="1" applyProtection="1">
      <alignment vertical="center"/>
    </xf>
    <xf numFmtId="0" fontId="2" fillId="0" borderId="2" xfId="0" applyNumberFormat="1" applyFont="1" applyFill="1" applyBorder="1" applyAlignment="1" applyProtection="1">
      <alignment vertical="center" wrapText="1"/>
      <protection locked="0"/>
    </xf>
    <xf numFmtId="0" fontId="7" fillId="0" borderId="2" xfId="0" applyNumberFormat="1" applyFont="1" applyFill="1" applyBorder="1" applyAlignment="1" applyProtection="1">
      <alignment horizontal="left" vertical="center" wrapText="1"/>
    </xf>
    <xf numFmtId="4" fontId="3" fillId="0" borderId="3" xfId="0" applyNumberFormat="1" applyFont="1" applyFill="1" applyBorder="1" applyAlignment="1" applyProtection="1">
      <alignment horizontal="right" vertical="center" wrapText="1"/>
    </xf>
    <xf numFmtId="0" fontId="8" fillId="7" borderId="6" xfId="0" applyNumberFormat="1" applyFont="1" applyFill="1" applyBorder="1" applyAlignment="1" applyProtection="1">
      <alignment vertical="center" wrapText="1"/>
    </xf>
    <xf numFmtId="4" fontId="3" fillId="0" borderId="2" xfId="0" applyNumberFormat="1" applyFont="1" applyFill="1" applyBorder="1" applyAlignment="1" applyProtection="1">
      <alignment horizontal="right" vertical="center" wrapText="1"/>
      <protection locked="0"/>
    </xf>
    <xf numFmtId="4" fontId="3" fillId="0" borderId="3" xfId="0" applyNumberFormat="1" applyFont="1" applyFill="1" applyBorder="1" applyAlignment="1" applyProtection="1">
      <alignment horizontal="right" vertical="center" wrapText="1"/>
      <protection locked="0"/>
    </xf>
    <xf numFmtId="9" fontId="8" fillId="7" borderId="7" xfId="0" applyNumberFormat="1" applyFont="1" applyFill="1" applyBorder="1" applyAlignment="1" applyProtection="1">
      <alignment vertical="center" wrapText="1"/>
      <protection locked="0"/>
    </xf>
  </cellXfs>
  <cellStyles count="2">
    <cellStyle name="Normal" xfId="0" builtinId="0"/>
    <cellStyle name="Normal 2" xfId="1" xr:uid="{890EF58E-3E61-4804-B4A0-B86108FEC9A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0A8B1-F3E5-4C61-A625-4F21CD07F5FB}">
  <sheetPr>
    <outlinePr summaryBelow="0"/>
  </sheetPr>
  <dimension ref="A1:H656"/>
  <sheetViews>
    <sheetView tabSelected="1" view="pageBreakPreview" zoomScaleNormal="100" zoomScaleSheetLayoutView="100" workbookViewId="0">
      <selection activeCell="H648" sqref="H648"/>
    </sheetView>
  </sheetViews>
  <sheetFormatPr defaultRowHeight="15" x14ac:dyDescent="0.25"/>
  <cols>
    <col min="1" max="1" width="9.28515625" customWidth="1"/>
    <col min="2" max="2" width="10.28515625" style="11" customWidth="1"/>
    <col min="3" max="3" width="63.42578125" customWidth="1"/>
    <col min="4" max="4" width="9.28515625" customWidth="1"/>
    <col min="5" max="5" width="8.28515625" customWidth="1"/>
    <col min="6" max="6" width="14" customWidth="1"/>
    <col min="7" max="8" width="12.42578125" customWidth="1"/>
  </cols>
  <sheetData>
    <row r="1" spans="1:8" x14ac:dyDescent="0.25">
      <c r="H1" s="15"/>
    </row>
    <row r="2" spans="1:8" x14ac:dyDescent="0.25">
      <c r="H2" s="15"/>
    </row>
    <row r="3" spans="1:8" ht="21.95" customHeight="1" x14ac:dyDescent="0.25">
      <c r="A3" s="2" t="s">
        <v>0</v>
      </c>
      <c r="B3" s="12" t="s">
        <v>1</v>
      </c>
      <c r="C3" s="2" t="s">
        <v>2</v>
      </c>
      <c r="D3" s="2" t="s">
        <v>3</v>
      </c>
      <c r="E3" s="2" t="s">
        <v>4</v>
      </c>
      <c r="F3" s="2" t="s">
        <v>5</v>
      </c>
      <c r="G3" s="2" t="s">
        <v>6</v>
      </c>
      <c r="H3" s="2" t="s">
        <v>7</v>
      </c>
    </row>
    <row r="4" spans="1:8" ht="15" customHeight="1" x14ac:dyDescent="0.25">
      <c r="A4" s="7" t="s">
        <v>8</v>
      </c>
      <c r="B4" s="19" t="s">
        <v>9</v>
      </c>
      <c r="C4" s="20"/>
      <c r="D4" s="20"/>
      <c r="E4" s="20"/>
      <c r="F4" s="20"/>
      <c r="G4" s="20"/>
      <c r="H4" s="8">
        <f>H5+H7+H9+H14+H16+H27</f>
        <v>0</v>
      </c>
    </row>
    <row r="5" spans="1:8" ht="15" customHeight="1" x14ac:dyDescent="0.25">
      <c r="A5" s="7" t="s">
        <v>10</v>
      </c>
      <c r="B5" s="19" t="s">
        <v>11</v>
      </c>
      <c r="C5" s="20"/>
      <c r="D5" s="20"/>
      <c r="E5" s="20"/>
      <c r="F5" s="20"/>
      <c r="G5" s="20"/>
      <c r="H5" s="8">
        <f>H6</f>
        <v>0</v>
      </c>
    </row>
    <row r="6" spans="1:8" x14ac:dyDescent="0.25">
      <c r="A6" s="3" t="s">
        <v>12</v>
      </c>
      <c r="B6" s="16" t="s">
        <v>13</v>
      </c>
      <c r="C6" s="5" t="s">
        <v>14</v>
      </c>
      <c r="D6" s="4" t="s">
        <v>15</v>
      </c>
      <c r="E6" s="4" t="s">
        <v>16</v>
      </c>
      <c r="F6" s="6">
        <v>1</v>
      </c>
      <c r="G6" s="24"/>
      <c r="H6" s="6">
        <f>ROUND(F6*G6,2)</f>
        <v>0</v>
      </c>
    </row>
    <row r="7" spans="1:8" ht="15" customHeight="1" x14ac:dyDescent="0.25">
      <c r="A7" s="7" t="s">
        <v>17</v>
      </c>
      <c r="B7" s="19" t="s">
        <v>18</v>
      </c>
      <c r="C7" s="20"/>
      <c r="D7" s="20"/>
      <c r="E7" s="20"/>
      <c r="F7" s="20"/>
      <c r="G7" s="20"/>
      <c r="H7" s="8">
        <f>H8</f>
        <v>0</v>
      </c>
    </row>
    <row r="8" spans="1:8" x14ac:dyDescent="0.25">
      <c r="A8" s="3" t="s">
        <v>19</v>
      </c>
      <c r="B8" s="16" t="s">
        <v>20</v>
      </c>
      <c r="C8" s="5" t="s">
        <v>21</v>
      </c>
      <c r="D8" s="4" t="s">
        <v>22</v>
      </c>
      <c r="E8" s="4" t="s">
        <v>23</v>
      </c>
      <c r="F8" s="6">
        <v>303.44</v>
      </c>
      <c r="G8" s="24"/>
      <c r="H8" s="6">
        <f>ROUND(F8*G8,2)</f>
        <v>0</v>
      </c>
    </row>
    <row r="9" spans="1:8" ht="15" customHeight="1" x14ac:dyDescent="0.25">
      <c r="A9" s="7" t="s">
        <v>24</v>
      </c>
      <c r="B9" s="19" t="s">
        <v>25</v>
      </c>
      <c r="C9" s="20"/>
      <c r="D9" s="20"/>
      <c r="E9" s="20"/>
      <c r="F9" s="20"/>
      <c r="G9" s="20"/>
      <c r="H9" s="8">
        <f>SUM(H10:H13)</f>
        <v>0</v>
      </c>
    </row>
    <row r="10" spans="1:8" x14ac:dyDescent="0.25">
      <c r="A10" s="3" t="s">
        <v>26</v>
      </c>
      <c r="B10" s="16" t="s">
        <v>27</v>
      </c>
      <c r="C10" s="5" t="s">
        <v>28</v>
      </c>
      <c r="D10" s="4" t="s">
        <v>22</v>
      </c>
      <c r="E10" s="4" t="s">
        <v>23</v>
      </c>
      <c r="F10" s="6">
        <v>2</v>
      </c>
      <c r="G10" s="24"/>
      <c r="H10" s="6">
        <f>ROUND(F10*G10,2)</f>
        <v>0</v>
      </c>
    </row>
    <row r="11" spans="1:8" x14ac:dyDescent="0.25">
      <c r="A11" s="3" t="s">
        <v>29</v>
      </c>
      <c r="B11" s="16" t="s">
        <v>30</v>
      </c>
      <c r="C11" s="5" t="s">
        <v>31</v>
      </c>
      <c r="D11" s="4" t="s">
        <v>22</v>
      </c>
      <c r="E11" s="4" t="s">
        <v>16</v>
      </c>
      <c r="F11" s="6">
        <v>1</v>
      </c>
      <c r="G11" s="24"/>
      <c r="H11" s="6">
        <f t="shared" ref="H11:H13" si="0">ROUND(F11*G11,2)</f>
        <v>0</v>
      </c>
    </row>
    <row r="12" spans="1:8" x14ac:dyDescent="0.25">
      <c r="A12" s="3" t="s">
        <v>32</v>
      </c>
      <c r="B12" s="16" t="s">
        <v>33</v>
      </c>
      <c r="C12" s="5" t="s">
        <v>34</v>
      </c>
      <c r="D12" s="4" t="s">
        <v>35</v>
      </c>
      <c r="E12" s="4" t="s">
        <v>16</v>
      </c>
      <c r="F12" s="6">
        <v>1</v>
      </c>
      <c r="G12" s="24"/>
      <c r="H12" s="6">
        <f t="shared" si="0"/>
        <v>0</v>
      </c>
    </row>
    <row r="13" spans="1:8" ht="15" customHeight="1" x14ac:dyDescent="0.25">
      <c r="A13" s="3" t="s">
        <v>36</v>
      </c>
      <c r="B13" s="16" t="s">
        <v>37</v>
      </c>
      <c r="C13" s="5" t="s">
        <v>38</v>
      </c>
      <c r="D13" s="4" t="s">
        <v>22</v>
      </c>
      <c r="E13" s="4" t="s">
        <v>23</v>
      </c>
      <c r="F13" s="6">
        <v>343.2</v>
      </c>
      <c r="G13" s="24"/>
      <c r="H13" s="6">
        <f t="shared" si="0"/>
        <v>0</v>
      </c>
    </row>
    <row r="14" spans="1:8" ht="15" customHeight="1" x14ac:dyDescent="0.25">
      <c r="A14" s="7" t="s">
        <v>39</v>
      </c>
      <c r="B14" s="19" t="s">
        <v>40</v>
      </c>
      <c r="C14" s="20"/>
      <c r="D14" s="20"/>
      <c r="E14" s="20"/>
      <c r="F14" s="20"/>
      <c r="G14" s="20"/>
      <c r="H14" s="8">
        <f>H15</f>
        <v>0</v>
      </c>
    </row>
    <row r="15" spans="1:8" x14ac:dyDescent="0.25">
      <c r="A15" s="3" t="s">
        <v>41</v>
      </c>
      <c r="B15" s="16" t="s">
        <v>42</v>
      </c>
      <c r="C15" s="5" t="s">
        <v>43</v>
      </c>
      <c r="D15" s="4" t="s">
        <v>35</v>
      </c>
      <c r="E15" s="4" t="s">
        <v>23</v>
      </c>
      <c r="F15" s="6">
        <v>25</v>
      </c>
      <c r="G15" s="24"/>
      <c r="H15" s="6">
        <f>ROUND(F15*G15,2)</f>
        <v>0</v>
      </c>
    </row>
    <row r="16" spans="1:8" ht="15" customHeight="1" x14ac:dyDescent="0.25">
      <c r="A16" s="7" t="s">
        <v>44</v>
      </c>
      <c r="B16" s="19" t="s">
        <v>45</v>
      </c>
      <c r="C16" s="20"/>
      <c r="D16" s="20"/>
      <c r="E16" s="20"/>
      <c r="F16" s="20"/>
      <c r="G16" s="20"/>
      <c r="H16" s="8">
        <f>SUM(H17:H26)</f>
        <v>0</v>
      </c>
    </row>
    <row r="17" spans="1:8" ht="18" x14ac:dyDescent="0.25">
      <c r="A17" s="3" t="s">
        <v>46</v>
      </c>
      <c r="B17" s="16" t="s">
        <v>47</v>
      </c>
      <c r="C17" s="5" t="s">
        <v>48</v>
      </c>
      <c r="D17" s="4" t="s">
        <v>22</v>
      </c>
      <c r="E17" s="4" t="s">
        <v>49</v>
      </c>
      <c r="F17" s="6">
        <v>76.09</v>
      </c>
      <c r="G17" s="24"/>
      <c r="H17" s="6">
        <f t="shared" ref="H17:H26" si="1">ROUND(F17*G17,2)</f>
        <v>0</v>
      </c>
    </row>
    <row r="18" spans="1:8" x14ac:dyDescent="0.25">
      <c r="A18" s="3" t="s">
        <v>50</v>
      </c>
      <c r="B18" s="16" t="s">
        <v>51</v>
      </c>
      <c r="C18" s="5" t="s">
        <v>52</v>
      </c>
      <c r="D18" s="4" t="s">
        <v>22</v>
      </c>
      <c r="E18" s="4" t="s">
        <v>23</v>
      </c>
      <c r="F18" s="6">
        <v>96.17</v>
      </c>
      <c r="G18" s="24"/>
      <c r="H18" s="6">
        <f t="shared" si="1"/>
        <v>0</v>
      </c>
    </row>
    <row r="19" spans="1:8" x14ac:dyDescent="0.25">
      <c r="A19" s="3" t="s">
        <v>53</v>
      </c>
      <c r="B19" s="16" t="s">
        <v>54</v>
      </c>
      <c r="C19" s="5" t="s">
        <v>55</v>
      </c>
      <c r="D19" s="4" t="s">
        <v>22</v>
      </c>
      <c r="E19" s="4" t="s">
        <v>23</v>
      </c>
      <c r="F19" s="6">
        <v>235.05</v>
      </c>
      <c r="G19" s="24"/>
      <c r="H19" s="6">
        <f t="shared" si="1"/>
        <v>0</v>
      </c>
    </row>
    <row r="20" spans="1:8" x14ac:dyDescent="0.25">
      <c r="A20" s="3" t="s">
        <v>56</v>
      </c>
      <c r="B20" s="16" t="s">
        <v>57</v>
      </c>
      <c r="C20" s="5" t="s">
        <v>58</v>
      </c>
      <c r="D20" s="4" t="s">
        <v>22</v>
      </c>
      <c r="E20" s="4" t="s">
        <v>16</v>
      </c>
      <c r="F20" s="6">
        <v>64</v>
      </c>
      <c r="G20" s="24"/>
      <c r="H20" s="6">
        <f t="shared" si="1"/>
        <v>0</v>
      </c>
    </row>
    <row r="21" spans="1:8" ht="18" x14ac:dyDescent="0.25">
      <c r="A21" s="3" t="s">
        <v>59</v>
      </c>
      <c r="B21" s="16" t="s">
        <v>60</v>
      </c>
      <c r="C21" s="5" t="s">
        <v>61</v>
      </c>
      <c r="D21" s="4" t="s">
        <v>22</v>
      </c>
      <c r="E21" s="4" t="s">
        <v>23</v>
      </c>
      <c r="F21" s="6">
        <v>784.9</v>
      </c>
      <c r="G21" s="24"/>
      <c r="H21" s="6">
        <f t="shared" si="1"/>
        <v>0</v>
      </c>
    </row>
    <row r="22" spans="1:8" ht="18" x14ac:dyDescent="0.25">
      <c r="A22" s="3" t="s">
        <v>62</v>
      </c>
      <c r="B22" s="16" t="s">
        <v>63</v>
      </c>
      <c r="C22" s="5" t="s">
        <v>64</v>
      </c>
      <c r="D22" s="4" t="s">
        <v>22</v>
      </c>
      <c r="E22" s="4" t="s">
        <v>49</v>
      </c>
      <c r="F22" s="6">
        <v>14.57</v>
      </c>
      <c r="G22" s="24"/>
      <c r="H22" s="6">
        <f t="shared" si="1"/>
        <v>0</v>
      </c>
    </row>
    <row r="23" spans="1:8" x14ac:dyDescent="0.25">
      <c r="A23" s="3" t="s">
        <v>65</v>
      </c>
      <c r="B23" s="16" t="s">
        <v>66</v>
      </c>
      <c r="C23" s="5" t="s">
        <v>67</v>
      </c>
      <c r="D23" s="4" t="s">
        <v>35</v>
      </c>
      <c r="E23" s="4" t="s">
        <v>23</v>
      </c>
      <c r="F23" s="6">
        <v>881.01</v>
      </c>
      <c r="G23" s="24"/>
      <c r="H23" s="6">
        <f t="shared" si="1"/>
        <v>0</v>
      </c>
    </row>
    <row r="24" spans="1:8" ht="18" x14ac:dyDescent="0.25">
      <c r="A24" s="3" t="s">
        <v>68</v>
      </c>
      <c r="B24" s="16" t="s">
        <v>69</v>
      </c>
      <c r="C24" s="5" t="s">
        <v>70</v>
      </c>
      <c r="D24" s="4" t="s">
        <v>22</v>
      </c>
      <c r="E24" s="4" t="s">
        <v>23</v>
      </c>
      <c r="F24" s="6">
        <v>2297.63</v>
      </c>
      <c r="G24" s="24"/>
      <c r="H24" s="6">
        <f t="shared" si="1"/>
        <v>0</v>
      </c>
    </row>
    <row r="25" spans="1:8" x14ac:dyDescent="0.25">
      <c r="A25" s="3" t="s">
        <v>71</v>
      </c>
      <c r="B25" s="16" t="s">
        <v>72</v>
      </c>
      <c r="C25" s="5" t="s">
        <v>73</v>
      </c>
      <c r="D25" s="4" t="s">
        <v>35</v>
      </c>
      <c r="E25" s="4" t="s">
        <v>23</v>
      </c>
      <c r="F25" s="6">
        <v>181.12</v>
      </c>
      <c r="G25" s="24"/>
      <c r="H25" s="6">
        <f t="shared" si="1"/>
        <v>0</v>
      </c>
    </row>
    <row r="26" spans="1:8" x14ac:dyDescent="0.25">
      <c r="A26" s="3" t="s">
        <v>74</v>
      </c>
      <c r="B26" s="16" t="s">
        <v>75</v>
      </c>
      <c r="C26" s="5" t="s">
        <v>76</v>
      </c>
      <c r="D26" s="4" t="s">
        <v>35</v>
      </c>
      <c r="E26" s="4" t="s">
        <v>23</v>
      </c>
      <c r="F26" s="6">
        <v>160.1</v>
      </c>
      <c r="G26" s="24"/>
      <c r="H26" s="6">
        <f t="shared" si="1"/>
        <v>0</v>
      </c>
    </row>
    <row r="27" spans="1:8" ht="15" customHeight="1" x14ac:dyDescent="0.25">
      <c r="A27" s="7" t="s">
        <v>77</v>
      </c>
      <c r="B27" s="19" t="s">
        <v>78</v>
      </c>
      <c r="C27" s="20"/>
      <c r="D27" s="20"/>
      <c r="E27" s="20"/>
      <c r="F27" s="20"/>
      <c r="G27" s="20"/>
      <c r="H27" s="8">
        <f>H28</f>
        <v>0</v>
      </c>
    </row>
    <row r="28" spans="1:8" x14ac:dyDescent="0.25">
      <c r="A28" s="3" t="s">
        <v>79</v>
      </c>
      <c r="B28" s="16" t="s">
        <v>80</v>
      </c>
      <c r="C28" s="5" t="s">
        <v>81</v>
      </c>
      <c r="D28" s="4" t="s">
        <v>35</v>
      </c>
      <c r="E28" s="4" t="s">
        <v>16</v>
      </c>
      <c r="F28" s="6">
        <v>40</v>
      </c>
      <c r="G28" s="24"/>
      <c r="H28" s="6">
        <f>ROUND(F28*G28,2)</f>
        <v>0</v>
      </c>
    </row>
    <row r="29" spans="1:8" ht="15" customHeight="1" x14ac:dyDescent="0.25">
      <c r="A29" s="7" t="s">
        <v>82</v>
      </c>
      <c r="B29" s="19" t="s">
        <v>83</v>
      </c>
      <c r="C29" s="20"/>
      <c r="D29" s="20"/>
      <c r="E29" s="20"/>
      <c r="F29" s="20"/>
      <c r="G29" s="20"/>
      <c r="H29" s="8">
        <f>H30</f>
        <v>0</v>
      </c>
    </row>
    <row r="30" spans="1:8" ht="15" customHeight="1" x14ac:dyDescent="0.25">
      <c r="A30" s="7" t="s">
        <v>84</v>
      </c>
      <c r="B30" s="19" t="s">
        <v>85</v>
      </c>
      <c r="C30" s="20"/>
      <c r="D30" s="20"/>
      <c r="E30" s="20"/>
      <c r="F30" s="20"/>
      <c r="G30" s="20"/>
      <c r="H30" s="8">
        <f>H31</f>
        <v>0</v>
      </c>
    </row>
    <row r="31" spans="1:8" x14ac:dyDescent="0.25">
      <c r="A31" s="3" t="s">
        <v>86</v>
      </c>
      <c r="B31" s="16" t="s">
        <v>87</v>
      </c>
      <c r="C31" s="5" t="s">
        <v>88</v>
      </c>
      <c r="D31" s="4" t="s">
        <v>89</v>
      </c>
      <c r="E31" s="4" t="s">
        <v>90</v>
      </c>
      <c r="F31" s="6">
        <v>7</v>
      </c>
      <c r="G31" s="24"/>
      <c r="H31" s="6">
        <f>ROUND(F31*G31,2)</f>
        <v>0</v>
      </c>
    </row>
    <row r="32" spans="1:8" ht="15" customHeight="1" x14ac:dyDescent="0.25">
      <c r="A32" s="7" t="s">
        <v>91</v>
      </c>
      <c r="B32" s="19" t="s">
        <v>92</v>
      </c>
      <c r="C32" s="20"/>
      <c r="D32" s="20"/>
      <c r="E32" s="20"/>
      <c r="F32" s="20"/>
      <c r="G32" s="20"/>
      <c r="H32" s="8">
        <f>H33+H36</f>
        <v>0</v>
      </c>
    </row>
    <row r="33" spans="1:8" ht="15" customHeight="1" x14ac:dyDescent="0.25">
      <c r="A33" s="7" t="s">
        <v>93</v>
      </c>
      <c r="B33" s="19" t="s">
        <v>94</v>
      </c>
      <c r="C33" s="20"/>
      <c r="D33" s="20"/>
      <c r="E33" s="20"/>
      <c r="F33" s="20"/>
      <c r="G33" s="20"/>
      <c r="H33" s="8">
        <f>SUM(H34:H35)</f>
        <v>0</v>
      </c>
    </row>
    <row r="34" spans="1:8" x14ac:dyDescent="0.25">
      <c r="A34" s="3" t="s">
        <v>95</v>
      </c>
      <c r="B34" s="16" t="s">
        <v>96</v>
      </c>
      <c r="C34" s="5" t="s">
        <v>97</v>
      </c>
      <c r="D34" s="4" t="s">
        <v>22</v>
      </c>
      <c r="E34" s="4" t="s">
        <v>49</v>
      </c>
      <c r="F34" s="6">
        <v>230.36</v>
      </c>
      <c r="G34" s="24"/>
      <c r="H34" s="6">
        <f t="shared" ref="H34:H35" si="2">ROUND(F34*G34,2)</f>
        <v>0</v>
      </c>
    </row>
    <row r="35" spans="1:8" ht="18" x14ac:dyDescent="0.25">
      <c r="A35" s="3" t="s">
        <v>98</v>
      </c>
      <c r="B35" s="16" t="s">
        <v>99</v>
      </c>
      <c r="C35" s="5" t="s">
        <v>100</v>
      </c>
      <c r="D35" s="4" t="s">
        <v>22</v>
      </c>
      <c r="E35" s="4" t="s">
        <v>101</v>
      </c>
      <c r="F35" s="6">
        <v>2303.59</v>
      </c>
      <c r="G35" s="24"/>
      <c r="H35" s="6">
        <f t="shared" si="2"/>
        <v>0</v>
      </c>
    </row>
    <row r="36" spans="1:8" ht="15" customHeight="1" x14ac:dyDescent="0.25">
      <c r="A36" s="7" t="s">
        <v>102</v>
      </c>
      <c r="B36" s="19" t="s">
        <v>103</v>
      </c>
      <c r="C36" s="20"/>
      <c r="D36" s="20"/>
      <c r="E36" s="20"/>
      <c r="F36" s="20"/>
      <c r="G36" s="20"/>
      <c r="H36" s="8">
        <f>SUM(H37:H39)</f>
        <v>0</v>
      </c>
    </row>
    <row r="37" spans="1:8" x14ac:dyDescent="0.25">
      <c r="A37" s="3" t="s">
        <v>104</v>
      </c>
      <c r="B37" s="16" t="s">
        <v>105</v>
      </c>
      <c r="C37" s="5" t="s">
        <v>106</v>
      </c>
      <c r="D37" s="4" t="s">
        <v>22</v>
      </c>
      <c r="E37" s="4" t="s">
        <v>49</v>
      </c>
      <c r="F37" s="6">
        <v>153.51</v>
      </c>
      <c r="G37" s="24"/>
      <c r="H37" s="6">
        <f t="shared" ref="H37:H39" si="3">ROUND(F37*G37,2)</f>
        <v>0</v>
      </c>
    </row>
    <row r="38" spans="1:8" x14ac:dyDescent="0.25">
      <c r="A38" s="3" t="s">
        <v>107</v>
      </c>
      <c r="B38" s="16" t="s">
        <v>108</v>
      </c>
      <c r="C38" s="5" t="s">
        <v>109</v>
      </c>
      <c r="D38" s="4" t="s">
        <v>22</v>
      </c>
      <c r="E38" s="4" t="s">
        <v>49</v>
      </c>
      <c r="F38" s="6">
        <v>138.16</v>
      </c>
      <c r="G38" s="24"/>
      <c r="H38" s="6">
        <f t="shared" si="3"/>
        <v>0</v>
      </c>
    </row>
    <row r="39" spans="1:8" x14ac:dyDescent="0.25">
      <c r="A39" s="3" t="s">
        <v>110</v>
      </c>
      <c r="B39" s="16" t="s">
        <v>111</v>
      </c>
      <c r="C39" s="5" t="s">
        <v>112</v>
      </c>
      <c r="D39" s="4" t="s">
        <v>35</v>
      </c>
      <c r="E39" s="4" t="s">
        <v>23</v>
      </c>
      <c r="F39" s="6">
        <v>63.5</v>
      </c>
      <c r="G39" s="24"/>
      <c r="H39" s="6">
        <f t="shared" si="3"/>
        <v>0</v>
      </c>
    </row>
    <row r="40" spans="1:8" ht="15" customHeight="1" x14ac:dyDescent="0.25">
      <c r="A40" s="7" t="s">
        <v>113</v>
      </c>
      <c r="B40" s="19" t="s">
        <v>114</v>
      </c>
      <c r="C40" s="20"/>
      <c r="D40" s="20"/>
      <c r="E40" s="20"/>
      <c r="F40" s="20"/>
      <c r="G40" s="20"/>
      <c r="H40" s="8">
        <f>H41+H43+H46</f>
        <v>0</v>
      </c>
    </row>
    <row r="41" spans="1:8" x14ac:dyDescent="0.25">
      <c r="A41" s="7" t="s">
        <v>115</v>
      </c>
      <c r="B41" s="19" t="s">
        <v>116</v>
      </c>
      <c r="C41" s="20"/>
      <c r="D41" s="20"/>
      <c r="E41" s="20"/>
      <c r="F41" s="20"/>
      <c r="G41" s="20"/>
      <c r="H41" s="8">
        <f>H42</f>
        <v>0</v>
      </c>
    </row>
    <row r="42" spans="1:8" ht="18" x14ac:dyDescent="0.25">
      <c r="A42" s="3" t="s">
        <v>117</v>
      </c>
      <c r="B42" s="16" t="s">
        <v>118</v>
      </c>
      <c r="C42" s="5" t="s">
        <v>119</v>
      </c>
      <c r="D42" s="4" t="s">
        <v>22</v>
      </c>
      <c r="E42" s="4" t="s">
        <v>23</v>
      </c>
      <c r="F42" s="6">
        <v>36.54</v>
      </c>
      <c r="G42" s="24"/>
      <c r="H42" s="6">
        <f>ROUND(F42*G42,2)</f>
        <v>0</v>
      </c>
    </row>
    <row r="43" spans="1:8" ht="15" customHeight="1" x14ac:dyDescent="0.25">
      <c r="A43" s="7" t="s">
        <v>120</v>
      </c>
      <c r="B43" s="19" t="s">
        <v>121</v>
      </c>
      <c r="C43" s="20"/>
      <c r="D43" s="20"/>
      <c r="E43" s="20"/>
      <c r="F43" s="20"/>
      <c r="G43" s="20"/>
      <c r="H43" s="8">
        <f>SUM(H44:H45)</f>
        <v>0</v>
      </c>
    </row>
    <row r="44" spans="1:8" ht="18" x14ac:dyDescent="0.25">
      <c r="A44" s="3" t="s">
        <v>122</v>
      </c>
      <c r="B44" s="16" t="s">
        <v>123</v>
      </c>
      <c r="C44" s="5" t="s">
        <v>124</v>
      </c>
      <c r="D44" s="4" t="s">
        <v>22</v>
      </c>
      <c r="E44" s="4" t="s">
        <v>125</v>
      </c>
      <c r="F44" s="6">
        <v>579</v>
      </c>
      <c r="G44" s="24"/>
      <c r="H44" s="6">
        <f t="shared" ref="H44:H45" si="4">ROUND(F44*G44,2)</f>
        <v>0</v>
      </c>
    </row>
    <row r="45" spans="1:8" ht="18" x14ac:dyDescent="0.25">
      <c r="A45" s="3" t="s">
        <v>126</v>
      </c>
      <c r="B45" s="16" t="s">
        <v>127</v>
      </c>
      <c r="C45" s="5" t="s">
        <v>128</v>
      </c>
      <c r="D45" s="4" t="s">
        <v>22</v>
      </c>
      <c r="E45" s="4" t="s">
        <v>125</v>
      </c>
      <c r="F45" s="6">
        <v>214</v>
      </c>
      <c r="G45" s="24"/>
      <c r="H45" s="6">
        <f t="shared" si="4"/>
        <v>0</v>
      </c>
    </row>
    <row r="46" spans="1:8" ht="15" customHeight="1" x14ac:dyDescent="0.25">
      <c r="A46" s="7" t="s">
        <v>129</v>
      </c>
      <c r="B46" s="19" t="s">
        <v>130</v>
      </c>
      <c r="C46" s="20"/>
      <c r="D46" s="20"/>
      <c r="E46" s="20"/>
      <c r="F46" s="20"/>
      <c r="G46" s="20"/>
      <c r="H46" s="8">
        <f>SUM(H47:H48)</f>
        <v>0</v>
      </c>
    </row>
    <row r="47" spans="1:8" ht="18" x14ac:dyDescent="0.25">
      <c r="A47" s="3" t="s">
        <v>131</v>
      </c>
      <c r="B47" s="16" t="s">
        <v>132</v>
      </c>
      <c r="C47" s="5" t="s">
        <v>133</v>
      </c>
      <c r="D47" s="4" t="s">
        <v>22</v>
      </c>
      <c r="E47" s="4" t="s">
        <v>49</v>
      </c>
      <c r="F47" s="6">
        <v>23.15</v>
      </c>
      <c r="G47" s="24"/>
      <c r="H47" s="6">
        <f t="shared" ref="H47:H48" si="5">ROUND(F47*G47,2)</f>
        <v>0</v>
      </c>
    </row>
    <row r="48" spans="1:8" ht="18" x14ac:dyDescent="0.25">
      <c r="A48" s="3" t="s">
        <v>134</v>
      </c>
      <c r="B48" s="16" t="s">
        <v>135</v>
      </c>
      <c r="C48" s="5" t="s">
        <v>136</v>
      </c>
      <c r="D48" s="4" t="s">
        <v>22</v>
      </c>
      <c r="E48" s="4" t="s">
        <v>23</v>
      </c>
      <c r="F48" s="6">
        <v>9.19</v>
      </c>
      <c r="G48" s="24"/>
      <c r="H48" s="6">
        <f t="shared" si="5"/>
        <v>0</v>
      </c>
    </row>
    <row r="49" spans="1:8" ht="15" customHeight="1" x14ac:dyDescent="0.25">
      <c r="A49" s="7" t="s">
        <v>137</v>
      </c>
      <c r="B49" s="19" t="s">
        <v>138</v>
      </c>
      <c r="C49" s="20"/>
      <c r="D49" s="20"/>
      <c r="E49" s="20"/>
      <c r="F49" s="20"/>
      <c r="G49" s="20"/>
      <c r="H49" s="8">
        <f>H50+H54+H67+H71</f>
        <v>0</v>
      </c>
    </row>
    <row r="50" spans="1:8" x14ac:dyDescent="0.25">
      <c r="A50" s="7" t="s">
        <v>139</v>
      </c>
      <c r="B50" s="19" t="s">
        <v>116</v>
      </c>
      <c r="C50" s="20"/>
      <c r="D50" s="20"/>
      <c r="E50" s="20"/>
      <c r="F50" s="20"/>
      <c r="G50" s="20"/>
      <c r="H50" s="8">
        <f>SUM(H51:H53)</f>
        <v>0</v>
      </c>
    </row>
    <row r="51" spans="1:8" ht="27" x14ac:dyDescent="0.25">
      <c r="A51" s="3" t="s">
        <v>140</v>
      </c>
      <c r="B51" s="16" t="s">
        <v>141</v>
      </c>
      <c r="C51" s="5" t="s">
        <v>142</v>
      </c>
      <c r="D51" s="4" t="s">
        <v>22</v>
      </c>
      <c r="E51" s="4" t="s">
        <v>23</v>
      </c>
      <c r="F51" s="6">
        <v>20.52</v>
      </c>
      <c r="G51" s="24"/>
      <c r="H51" s="6">
        <f t="shared" ref="H51:H53" si="6">ROUND(F51*G51,2)</f>
        <v>0</v>
      </c>
    </row>
    <row r="52" spans="1:8" ht="27" x14ac:dyDescent="0.25">
      <c r="A52" s="3" t="s">
        <v>143</v>
      </c>
      <c r="B52" s="16" t="s">
        <v>144</v>
      </c>
      <c r="C52" s="5" t="s">
        <v>145</v>
      </c>
      <c r="D52" s="4" t="s">
        <v>22</v>
      </c>
      <c r="E52" s="4" t="s">
        <v>23</v>
      </c>
      <c r="F52" s="6">
        <v>16.559999999999999</v>
      </c>
      <c r="G52" s="24"/>
      <c r="H52" s="6">
        <f t="shared" si="6"/>
        <v>0</v>
      </c>
    </row>
    <row r="53" spans="1:8" ht="18" x14ac:dyDescent="0.25">
      <c r="A53" s="3" t="s">
        <v>146</v>
      </c>
      <c r="B53" s="16" t="s">
        <v>147</v>
      </c>
      <c r="C53" s="5" t="s">
        <v>148</v>
      </c>
      <c r="D53" s="4" t="s">
        <v>22</v>
      </c>
      <c r="E53" s="4" t="s">
        <v>23</v>
      </c>
      <c r="F53" s="6">
        <v>35.07</v>
      </c>
      <c r="G53" s="24"/>
      <c r="H53" s="6">
        <f t="shared" si="6"/>
        <v>0</v>
      </c>
    </row>
    <row r="54" spans="1:8" ht="15" customHeight="1" x14ac:dyDescent="0.25">
      <c r="A54" s="7" t="s">
        <v>149</v>
      </c>
      <c r="B54" s="19" t="s">
        <v>121</v>
      </c>
      <c r="C54" s="20"/>
      <c r="D54" s="20"/>
      <c r="E54" s="20"/>
      <c r="F54" s="20"/>
      <c r="G54" s="20"/>
      <c r="H54" s="8">
        <f>SUM(H55:H66)</f>
        <v>0</v>
      </c>
    </row>
    <row r="55" spans="1:8" ht="27" x14ac:dyDescent="0.25">
      <c r="A55" s="3" t="s">
        <v>150</v>
      </c>
      <c r="B55" s="16" t="s">
        <v>151</v>
      </c>
      <c r="C55" s="5" t="s">
        <v>152</v>
      </c>
      <c r="D55" s="4" t="s">
        <v>22</v>
      </c>
      <c r="E55" s="4" t="s">
        <v>125</v>
      </c>
      <c r="F55" s="6">
        <v>117</v>
      </c>
      <c r="G55" s="24"/>
      <c r="H55" s="6">
        <f t="shared" ref="H55:H66" si="7">ROUND(F55*G55,2)</f>
        <v>0</v>
      </c>
    </row>
    <row r="56" spans="1:8" ht="27" x14ac:dyDescent="0.25">
      <c r="A56" s="3" t="s">
        <v>153</v>
      </c>
      <c r="B56" s="16" t="s">
        <v>154</v>
      </c>
      <c r="C56" s="5" t="s">
        <v>155</v>
      </c>
      <c r="D56" s="4" t="s">
        <v>22</v>
      </c>
      <c r="E56" s="4" t="s">
        <v>125</v>
      </c>
      <c r="F56" s="6">
        <v>39</v>
      </c>
      <c r="G56" s="24"/>
      <c r="H56" s="6">
        <f t="shared" si="7"/>
        <v>0</v>
      </c>
    </row>
    <row r="57" spans="1:8" ht="27" x14ac:dyDescent="0.25">
      <c r="A57" s="3" t="s">
        <v>156</v>
      </c>
      <c r="B57" s="16" t="s">
        <v>157</v>
      </c>
      <c r="C57" s="5" t="s">
        <v>158</v>
      </c>
      <c r="D57" s="4" t="s">
        <v>22</v>
      </c>
      <c r="E57" s="4" t="s">
        <v>125</v>
      </c>
      <c r="F57" s="6">
        <v>33</v>
      </c>
      <c r="G57" s="24"/>
      <c r="H57" s="6">
        <f t="shared" si="7"/>
        <v>0</v>
      </c>
    </row>
    <row r="58" spans="1:8" ht="27" x14ac:dyDescent="0.25">
      <c r="A58" s="3" t="s">
        <v>159</v>
      </c>
      <c r="B58" s="16" t="s">
        <v>160</v>
      </c>
      <c r="C58" s="5" t="s">
        <v>161</v>
      </c>
      <c r="D58" s="4" t="s">
        <v>22</v>
      </c>
      <c r="E58" s="4" t="s">
        <v>125</v>
      </c>
      <c r="F58" s="6">
        <v>144</v>
      </c>
      <c r="G58" s="24"/>
      <c r="H58" s="6">
        <f t="shared" si="7"/>
        <v>0</v>
      </c>
    </row>
    <row r="59" spans="1:8" ht="27" x14ac:dyDescent="0.25">
      <c r="A59" s="3" t="s">
        <v>162</v>
      </c>
      <c r="B59" s="16" t="s">
        <v>163</v>
      </c>
      <c r="C59" s="5" t="s">
        <v>164</v>
      </c>
      <c r="D59" s="4" t="s">
        <v>22</v>
      </c>
      <c r="E59" s="4" t="s">
        <v>125</v>
      </c>
      <c r="F59" s="6">
        <v>113</v>
      </c>
      <c r="G59" s="24"/>
      <c r="H59" s="6">
        <f t="shared" si="7"/>
        <v>0</v>
      </c>
    </row>
    <row r="60" spans="1:8" ht="27" x14ac:dyDescent="0.25">
      <c r="A60" s="3" t="s">
        <v>165</v>
      </c>
      <c r="B60" s="16" t="s">
        <v>154</v>
      </c>
      <c r="C60" s="5" t="s">
        <v>155</v>
      </c>
      <c r="D60" s="4" t="s">
        <v>22</v>
      </c>
      <c r="E60" s="4" t="s">
        <v>125</v>
      </c>
      <c r="F60" s="6">
        <v>119</v>
      </c>
      <c r="G60" s="24"/>
      <c r="H60" s="6">
        <f t="shared" si="7"/>
        <v>0</v>
      </c>
    </row>
    <row r="61" spans="1:8" ht="27" x14ac:dyDescent="0.25">
      <c r="A61" s="3" t="s">
        <v>166</v>
      </c>
      <c r="B61" s="16" t="s">
        <v>167</v>
      </c>
      <c r="C61" s="5" t="s">
        <v>168</v>
      </c>
      <c r="D61" s="4" t="s">
        <v>22</v>
      </c>
      <c r="E61" s="4" t="s">
        <v>125</v>
      </c>
      <c r="F61" s="6">
        <v>85</v>
      </c>
      <c r="G61" s="24"/>
      <c r="H61" s="6">
        <f t="shared" si="7"/>
        <v>0</v>
      </c>
    </row>
    <row r="62" spans="1:8" ht="27" x14ac:dyDescent="0.25">
      <c r="A62" s="3" t="s">
        <v>169</v>
      </c>
      <c r="B62" s="16" t="s">
        <v>170</v>
      </c>
      <c r="C62" s="5" t="s">
        <v>171</v>
      </c>
      <c r="D62" s="4" t="s">
        <v>22</v>
      </c>
      <c r="E62" s="4" t="s">
        <v>125</v>
      </c>
      <c r="F62" s="6">
        <v>165</v>
      </c>
      <c r="G62" s="24"/>
      <c r="H62" s="6">
        <f t="shared" si="7"/>
        <v>0</v>
      </c>
    </row>
    <row r="63" spans="1:8" ht="27" x14ac:dyDescent="0.25">
      <c r="A63" s="3" t="s">
        <v>172</v>
      </c>
      <c r="B63" s="16" t="s">
        <v>173</v>
      </c>
      <c r="C63" s="5" t="s">
        <v>174</v>
      </c>
      <c r="D63" s="4" t="s">
        <v>22</v>
      </c>
      <c r="E63" s="4" t="s">
        <v>125</v>
      </c>
      <c r="F63" s="6">
        <v>88</v>
      </c>
      <c r="G63" s="24"/>
      <c r="H63" s="6">
        <f t="shared" si="7"/>
        <v>0</v>
      </c>
    </row>
    <row r="64" spans="1:8" x14ac:dyDescent="0.25">
      <c r="A64" s="3" t="s">
        <v>175</v>
      </c>
      <c r="B64" s="16" t="s">
        <v>176</v>
      </c>
      <c r="C64" s="5" t="s">
        <v>177</v>
      </c>
      <c r="D64" s="4" t="s">
        <v>22</v>
      </c>
      <c r="E64" s="4" t="s">
        <v>125</v>
      </c>
      <c r="F64" s="6">
        <v>26</v>
      </c>
      <c r="G64" s="24"/>
      <c r="H64" s="6">
        <f t="shared" si="7"/>
        <v>0</v>
      </c>
    </row>
    <row r="65" spans="1:8" ht="18" x14ac:dyDescent="0.25">
      <c r="A65" s="3" t="s">
        <v>178</v>
      </c>
      <c r="B65" s="16" t="s">
        <v>179</v>
      </c>
      <c r="C65" s="5" t="s">
        <v>180</v>
      </c>
      <c r="D65" s="4" t="s">
        <v>22</v>
      </c>
      <c r="E65" s="4" t="s">
        <v>23</v>
      </c>
      <c r="F65" s="6">
        <v>132</v>
      </c>
      <c r="G65" s="24"/>
      <c r="H65" s="6">
        <f t="shared" si="7"/>
        <v>0</v>
      </c>
    </row>
    <row r="66" spans="1:8" x14ac:dyDescent="0.25">
      <c r="A66" s="3" t="s">
        <v>181</v>
      </c>
      <c r="B66" s="16" t="s">
        <v>182</v>
      </c>
      <c r="C66" s="5" t="s">
        <v>183</v>
      </c>
      <c r="D66" s="4" t="s">
        <v>184</v>
      </c>
      <c r="E66" s="4" t="s">
        <v>185</v>
      </c>
      <c r="F66" s="6">
        <v>122</v>
      </c>
      <c r="G66" s="24"/>
      <c r="H66" s="6">
        <f t="shared" si="7"/>
        <v>0</v>
      </c>
    </row>
    <row r="67" spans="1:8" x14ac:dyDescent="0.25">
      <c r="A67" s="7" t="s">
        <v>186</v>
      </c>
      <c r="B67" s="19" t="s">
        <v>187</v>
      </c>
      <c r="C67" s="20"/>
      <c r="D67" s="20"/>
      <c r="E67" s="20"/>
      <c r="F67" s="20"/>
      <c r="G67" s="20"/>
      <c r="H67" s="8">
        <f>SUM(H68:H70)</f>
        <v>0</v>
      </c>
    </row>
    <row r="68" spans="1:8" ht="27" x14ac:dyDescent="0.25">
      <c r="A68" s="3" t="s">
        <v>188</v>
      </c>
      <c r="B68" s="16" t="s">
        <v>189</v>
      </c>
      <c r="C68" s="5" t="s">
        <v>190</v>
      </c>
      <c r="D68" s="4" t="s">
        <v>22</v>
      </c>
      <c r="E68" s="4" t="s">
        <v>49</v>
      </c>
      <c r="F68" s="6">
        <v>3.22</v>
      </c>
      <c r="G68" s="24"/>
      <c r="H68" s="6">
        <f t="shared" ref="H68:H70" si="8">ROUND(F68*G68,2)</f>
        <v>0</v>
      </c>
    </row>
    <row r="69" spans="1:8" ht="27" x14ac:dyDescent="0.25">
      <c r="A69" s="3" t="s">
        <v>191</v>
      </c>
      <c r="B69" s="16" t="s">
        <v>192</v>
      </c>
      <c r="C69" s="5" t="s">
        <v>193</v>
      </c>
      <c r="D69" s="4" t="s">
        <v>22</v>
      </c>
      <c r="E69" s="4" t="s">
        <v>49</v>
      </c>
      <c r="F69" s="6">
        <v>1.43</v>
      </c>
      <c r="G69" s="24"/>
      <c r="H69" s="6">
        <f t="shared" si="8"/>
        <v>0</v>
      </c>
    </row>
    <row r="70" spans="1:8" ht="27" x14ac:dyDescent="0.25">
      <c r="A70" s="3" t="s">
        <v>194</v>
      </c>
      <c r="B70" s="16" t="s">
        <v>195</v>
      </c>
      <c r="C70" s="5" t="s">
        <v>196</v>
      </c>
      <c r="D70" s="4" t="s">
        <v>22</v>
      </c>
      <c r="E70" s="4" t="s">
        <v>49</v>
      </c>
      <c r="F70" s="6">
        <v>8.4</v>
      </c>
      <c r="G70" s="24"/>
      <c r="H70" s="6">
        <f t="shared" si="8"/>
        <v>0</v>
      </c>
    </row>
    <row r="71" spans="1:8" x14ac:dyDescent="0.25">
      <c r="A71" s="7" t="s">
        <v>197</v>
      </c>
      <c r="B71" s="19" t="s">
        <v>198</v>
      </c>
      <c r="C71" s="20"/>
      <c r="D71" s="20"/>
      <c r="E71" s="20"/>
      <c r="F71" s="20"/>
      <c r="G71" s="20"/>
      <c r="H71" s="8">
        <f>H72+H77+H84</f>
        <v>0</v>
      </c>
    </row>
    <row r="72" spans="1:8" ht="15" customHeight="1" x14ac:dyDescent="0.25">
      <c r="A72" s="7" t="s">
        <v>199</v>
      </c>
      <c r="B72" s="19" t="s">
        <v>200</v>
      </c>
      <c r="C72" s="20"/>
      <c r="D72" s="20"/>
      <c r="E72" s="20"/>
      <c r="F72" s="20"/>
      <c r="G72" s="20"/>
      <c r="H72" s="8">
        <f>SUM(H73:H76)</f>
        <v>0</v>
      </c>
    </row>
    <row r="73" spans="1:8" x14ac:dyDescent="0.25">
      <c r="A73" s="3" t="s">
        <v>201</v>
      </c>
      <c r="B73" s="16" t="s">
        <v>202</v>
      </c>
      <c r="C73" s="5" t="s">
        <v>203</v>
      </c>
      <c r="D73" s="4" t="s">
        <v>89</v>
      </c>
      <c r="E73" s="4" t="s">
        <v>204</v>
      </c>
      <c r="F73" s="6">
        <v>24.4</v>
      </c>
      <c r="G73" s="24"/>
      <c r="H73" s="6">
        <f t="shared" ref="H73:H76" si="9">ROUND(F73*G73,2)</f>
        <v>0</v>
      </c>
    </row>
    <row r="74" spans="1:8" x14ac:dyDescent="0.25">
      <c r="A74" s="3" t="s">
        <v>205</v>
      </c>
      <c r="B74" s="16" t="s">
        <v>206</v>
      </c>
      <c r="C74" s="5" t="s">
        <v>207</v>
      </c>
      <c r="D74" s="4" t="s">
        <v>89</v>
      </c>
      <c r="E74" s="4" t="s">
        <v>204</v>
      </c>
      <c r="F74" s="6">
        <v>13.2</v>
      </c>
      <c r="G74" s="24"/>
      <c r="H74" s="6">
        <f t="shared" si="9"/>
        <v>0</v>
      </c>
    </row>
    <row r="75" spans="1:8" x14ac:dyDescent="0.25">
      <c r="A75" s="3" t="s">
        <v>208</v>
      </c>
      <c r="B75" s="16" t="s">
        <v>209</v>
      </c>
      <c r="C75" s="5" t="s">
        <v>210</v>
      </c>
      <c r="D75" s="4" t="s">
        <v>89</v>
      </c>
      <c r="E75" s="4" t="s">
        <v>204</v>
      </c>
      <c r="F75" s="6">
        <v>37.5</v>
      </c>
      <c r="G75" s="24"/>
      <c r="H75" s="6">
        <f t="shared" si="9"/>
        <v>0</v>
      </c>
    </row>
    <row r="76" spans="1:8" x14ac:dyDescent="0.25">
      <c r="A76" s="3" t="s">
        <v>211</v>
      </c>
      <c r="B76" s="16" t="s">
        <v>212</v>
      </c>
      <c r="C76" s="5" t="s">
        <v>213</v>
      </c>
      <c r="D76" s="4" t="s">
        <v>89</v>
      </c>
      <c r="E76" s="4" t="s">
        <v>204</v>
      </c>
      <c r="F76" s="6">
        <v>52</v>
      </c>
      <c r="G76" s="24"/>
      <c r="H76" s="6">
        <f t="shared" si="9"/>
        <v>0</v>
      </c>
    </row>
    <row r="77" spans="1:8" ht="15" customHeight="1" x14ac:dyDescent="0.25">
      <c r="A77" s="7" t="s">
        <v>214</v>
      </c>
      <c r="B77" s="19" t="s">
        <v>215</v>
      </c>
      <c r="C77" s="20"/>
      <c r="D77" s="20"/>
      <c r="E77" s="20"/>
      <c r="F77" s="20"/>
      <c r="G77" s="20"/>
      <c r="H77" s="8">
        <f>SUM(H78:H83)</f>
        <v>0</v>
      </c>
    </row>
    <row r="78" spans="1:8" x14ac:dyDescent="0.25">
      <c r="A78" s="3" t="s">
        <v>216</v>
      </c>
      <c r="B78" s="16" t="s">
        <v>217</v>
      </c>
      <c r="C78" s="5" t="s">
        <v>218</v>
      </c>
      <c r="D78" s="4" t="s">
        <v>89</v>
      </c>
      <c r="E78" s="4" t="s">
        <v>204</v>
      </c>
      <c r="F78" s="6">
        <v>58.8</v>
      </c>
      <c r="G78" s="24"/>
      <c r="H78" s="6">
        <f t="shared" ref="H78:H83" si="10">ROUND(F78*G78,2)</f>
        <v>0</v>
      </c>
    </row>
    <row r="79" spans="1:8" x14ac:dyDescent="0.25">
      <c r="A79" s="3" t="s">
        <v>219</v>
      </c>
      <c r="B79" s="16" t="s">
        <v>220</v>
      </c>
      <c r="C79" s="5" t="s">
        <v>221</v>
      </c>
      <c r="D79" s="4" t="s">
        <v>89</v>
      </c>
      <c r="E79" s="4" t="s">
        <v>204</v>
      </c>
      <c r="F79" s="6">
        <v>96.5</v>
      </c>
      <c r="G79" s="24"/>
      <c r="H79" s="6">
        <f t="shared" si="10"/>
        <v>0</v>
      </c>
    </row>
    <row r="80" spans="1:8" x14ac:dyDescent="0.25">
      <c r="A80" s="3" t="s">
        <v>222</v>
      </c>
      <c r="B80" s="16" t="s">
        <v>223</v>
      </c>
      <c r="C80" s="5" t="s">
        <v>224</v>
      </c>
      <c r="D80" s="4" t="s">
        <v>89</v>
      </c>
      <c r="E80" s="4" t="s">
        <v>204</v>
      </c>
      <c r="F80" s="6">
        <v>13</v>
      </c>
      <c r="G80" s="24"/>
      <c r="H80" s="6">
        <f t="shared" si="10"/>
        <v>0</v>
      </c>
    </row>
    <row r="81" spans="1:8" x14ac:dyDescent="0.25">
      <c r="A81" s="3" t="s">
        <v>225</v>
      </c>
      <c r="B81" s="16" t="s">
        <v>226</v>
      </c>
      <c r="C81" s="5" t="s">
        <v>227</v>
      </c>
      <c r="D81" s="4" t="s">
        <v>89</v>
      </c>
      <c r="E81" s="4" t="s">
        <v>204</v>
      </c>
      <c r="F81" s="6">
        <v>562</v>
      </c>
      <c r="G81" s="24"/>
      <c r="H81" s="6">
        <f t="shared" si="10"/>
        <v>0</v>
      </c>
    </row>
    <row r="82" spans="1:8" x14ac:dyDescent="0.25">
      <c r="A82" s="3" t="s">
        <v>228</v>
      </c>
      <c r="B82" s="16" t="s">
        <v>229</v>
      </c>
      <c r="C82" s="5" t="s">
        <v>230</v>
      </c>
      <c r="D82" s="4" t="s">
        <v>89</v>
      </c>
      <c r="E82" s="4" t="s">
        <v>204</v>
      </c>
      <c r="F82" s="6">
        <v>603</v>
      </c>
      <c r="G82" s="24"/>
      <c r="H82" s="6">
        <f t="shared" si="10"/>
        <v>0</v>
      </c>
    </row>
    <row r="83" spans="1:8" x14ac:dyDescent="0.25">
      <c r="A83" s="3" t="s">
        <v>231</v>
      </c>
      <c r="B83" s="16" t="s">
        <v>232</v>
      </c>
      <c r="C83" s="5" t="s">
        <v>233</v>
      </c>
      <c r="D83" s="4" t="s">
        <v>89</v>
      </c>
      <c r="E83" s="4" t="s">
        <v>204</v>
      </c>
      <c r="F83" s="6">
        <v>8.8000000000000007</v>
      </c>
      <c r="G83" s="24"/>
      <c r="H83" s="6">
        <f t="shared" si="10"/>
        <v>0</v>
      </c>
    </row>
    <row r="84" spans="1:8" x14ac:dyDescent="0.25">
      <c r="A84" s="7" t="s">
        <v>234</v>
      </c>
      <c r="B84" s="19" t="s">
        <v>235</v>
      </c>
      <c r="C84" s="20"/>
      <c r="D84" s="20"/>
      <c r="E84" s="20"/>
      <c r="F84" s="20"/>
      <c r="G84" s="20"/>
      <c r="H84" s="8">
        <f>SUM(H85:H88)</f>
        <v>0</v>
      </c>
    </row>
    <row r="85" spans="1:8" x14ac:dyDescent="0.25">
      <c r="A85" s="3" t="s">
        <v>236</v>
      </c>
      <c r="B85" s="16" t="s">
        <v>237</v>
      </c>
      <c r="C85" s="5" t="s">
        <v>238</v>
      </c>
      <c r="D85" s="4" t="s">
        <v>22</v>
      </c>
      <c r="E85" s="4" t="s">
        <v>125</v>
      </c>
      <c r="F85" s="6">
        <v>710</v>
      </c>
      <c r="G85" s="24"/>
      <c r="H85" s="6">
        <f t="shared" ref="H85:H88" si="11">ROUND(F85*G85,2)</f>
        <v>0</v>
      </c>
    </row>
    <row r="86" spans="1:8" x14ac:dyDescent="0.25">
      <c r="A86" s="3" t="s">
        <v>239</v>
      </c>
      <c r="B86" s="16" t="s">
        <v>240</v>
      </c>
      <c r="C86" s="5" t="s">
        <v>241</v>
      </c>
      <c r="D86" s="4" t="s">
        <v>89</v>
      </c>
      <c r="E86" s="4" t="s">
        <v>125</v>
      </c>
      <c r="F86" s="6">
        <v>4</v>
      </c>
      <c r="G86" s="24"/>
      <c r="H86" s="6">
        <f t="shared" si="11"/>
        <v>0</v>
      </c>
    </row>
    <row r="87" spans="1:8" x14ac:dyDescent="0.25">
      <c r="A87" s="3" t="s">
        <v>242</v>
      </c>
      <c r="B87" s="16" t="s">
        <v>243</v>
      </c>
      <c r="C87" s="5" t="s">
        <v>244</v>
      </c>
      <c r="D87" s="4" t="s">
        <v>89</v>
      </c>
      <c r="E87" s="4" t="s">
        <v>125</v>
      </c>
      <c r="F87" s="6">
        <v>357</v>
      </c>
      <c r="G87" s="24"/>
      <c r="H87" s="6">
        <f t="shared" si="11"/>
        <v>0</v>
      </c>
    </row>
    <row r="88" spans="1:8" x14ac:dyDescent="0.25">
      <c r="A88" s="3" t="s">
        <v>245</v>
      </c>
      <c r="B88" s="16" t="s">
        <v>246</v>
      </c>
      <c r="C88" s="5" t="s">
        <v>247</v>
      </c>
      <c r="D88" s="4" t="s">
        <v>22</v>
      </c>
      <c r="E88" s="4" t="s">
        <v>125</v>
      </c>
      <c r="F88" s="6">
        <v>3679</v>
      </c>
      <c r="G88" s="24"/>
      <c r="H88" s="6">
        <f t="shared" si="11"/>
        <v>0</v>
      </c>
    </row>
    <row r="89" spans="1:8" ht="15" customHeight="1" x14ac:dyDescent="0.25">
      <c r="A89" s="7" t="s">
        <v>248</v>
      </c>
      <c r="B89" s="19" t="s">
        <v>249</v>
      </c>
      <c r="C89" s="20"/>
      <c r="D89" s="20"/>
      <c r="E89" s="20"/>
      <c r="F89" s="20"/>
      <c r="G89" s="20"/>
      <c r="H89" s="8">
        <f>H90+H95+H100</f>
        <v>0</v>
      </c>
    </row>
    <row r="90" spans="1:8" ht="15" customHeight="1" x14ac:dyDescent="0.25">
      <c r="A90" s="7" t="s">
        <v>250</v>
      </c>
      <c r="B90" s="19" t="s">
        <v>251</v>
      </c>
      <c r="C90" s="20"/>
      <c r="D90" s="20"/>
      <c r="E90" s="20"/>
      <c r="F90" s="20"/>
      <c r="G90" s="20"/>
      <c r="H90" s="8">
        <f>SUM(H91:H94)</f>
        <v>0</v>
      </c>
    </row>
    <row r="91" spans="1:8" ht="27" x14ac:dyDescent="0.25">
      <c r="A91" s="3" t="s">
        <v>252</v>
      </c>
      <c r="B91" s="16" t="s">
        <v>253</v>
      </c>
      <c r="C91" s="5" t="s">
        <v>254</v>
      </c>
      <c r="D91" s="4" t="s">
        <v>22</v>
      </c>
      <c r="E91" s="4" t="s">
        <v>23</v>
      </c>
      <c r="F91" s="6">
        <v>63.9</v>
      </c>
      <c r="G91" s="24"/>
      <c r="H91" s="6">
        <f t="shared" ref="H91:H94" si="12">ROUND(F91*G91,2)</f>
        <v>0</v>
      </c>
    </row>
    <row r="92" spans="1:8" ht="27" x14ac:dyDescent="0.25">
      <c r="A92" s="3" t="s">
        <v>255</v>
      </c>
      <c r="B92" s="16" t="s">
        <v>256</v>
      </c>
      <c r="C92" s="5" t="s">
        <v>257</v>
      </c>
      <c r="D92" s="4" t="s">
        <v>22</v>
      </c>
      <c r="E92" s="4" t="s">
        <v>23</v>
      </c>
      <c r="F92" s="6">
        <v>492.88</v>
      </c>
      <c r="G92" s="24"/>
      <c r="H92" s="6">
        <f t="shared" si="12"/>
        <v>0</v>
      </c>
    </row>
    <row r="93" spans="1:8" ht="27" x14ac:dyDescent="0.25">
      <c r="A93" s="3" t="s">
        <v>258</v>
      </c>
      <c r="B93" s="16" t="s">
        <v>259</v>
      </c>
      <c r="C93" s="5" t="s">
        <v>260</v>
      </c>
      <c r="D93" s="4" t="s">
        <v>22</v>
      </c>
      <c r="E93" s="4" t="s">
        <v>23</v>
      </c>
      <c r="F93" s="6">
        <v>13.22</v>
      </c>
      <c r="G93" s="24"/>
      <c r="H93" s="6">
        <f t="shared" si="12"/>
        <v>0</v>
      </c>
    </row>
    <row r="94" spans="1:8" ht="27" x14ac:dyDescent="0.25">
      <c r="A94" s="3" t="s">
        <v>261</v>
      </c>
      <c r="B94" s="16" t="s">
        <v>262</v>
      </c>
      <c r="C94" s="5" t="s">
        <v>263</v>
      </c>
      <c r="D94" s="4" t="s">
        <v>22</v>
      </c>
      <c r="E94" s="4" t="s">
        <v>23</v>
      </c>
      <c r="F94" s="6">
        <v>36.880000000000003</v>
      </c>
      <c r="G94" s="24"/>
      <c r="H94" s="6">
        <f t="shared" si="12"/>
        <v>0</v>
      </c>
    </row>
    <row r="95" spans="1:8" x14ac:dyDescent="0.25">
      <c r="A95" s="7" t="s">
        <v>264</v>
      </c>
      <c r="B95" s="19" t="s">
        <v>265</v>
      </c>
      <c r="C95" s="20"/>
      <c r="D95" s="20"/>
      <c r="E95" s="20"/>
      <c r="F95" s="20"/>
      <c r="G95" s="20"/>
      <c r="H95" s="8">
        <f>SUM(H96:H99)</f>
        <v>0</v>
      </c>
    </row>
    <row r="96" spans="1:8" ht="27" x14ac:dyDescent="0.25">
      <c r="A96" s="3" t="s">
        <v>266</v>
      </c>
      <c r="B96" s="16" t="s">
        <v>267</v>
      </c>
      <c r="C96" s="5" t="s">
        <v>268</v>
      </c>
      <c r="D96" s="4" t="s">
        <v>22</v>
      </c>
      <c r="E96" s="4" t="s">
        <v>23</v>
      </c>
      <c r="F96" s="6">
        <v>535.26</v>
      </c>
      <c r="G96" s="24"/>
      <c r="H96" s="6">
        <f t="shared" ref="H96:H99" si="13">ROUND(F96*G96,2)</f>
        <v>0</v>
      </c>
    </row>
    <row r="97" spans="1:8" ht="27" x14ac:dyDescent="0.25">
      <c r="A97" s="3" t="s">
        <v>269</v>
      </c>
      <c r="B97" s="16" t="s">
        <v>270</v>
      </c>
      <c r="C97" s="5" t="s">
        <v>271</v>
      </c>
      <c r="D97" s="4" t="s">
        <v>22</v>
      </c>
      <c r="E97" s="4" t="s">
        <v>23</v>
      </c>
      <c r="F97" s="6">
        <v>1038.17</v>
      </c>
      <c r="G97" s="24"/>
      <c r="H97" s="6">
        <f t="shared" si="13"/>
        <v>0</v>
      </c>
    </row>
    <row r="98" spans="1:8" ht="18" x14ac:dyDescent="0.25">
      <c r="A98" s="3" t="s">
        <v>272</v>
      </c>
      <c r="B98" s="16" t="s">
        <v>273</v>
      </c>
      <c r="C98" s="5" t="s">
        <v>274</v>
      </c>
      <c r="D98" s="4" t="s">
        <v>22</v>
      </c>
      <c r="E98" s="4" t="s">
        <v>23</v>
      </c>
      <c r="F98" s="6">
        <v>67.77</v>
      </c>
      <c r="G98" s="24"/>
      <c r="H98" s="6">
        <f t="shared" si="13"/>
        <v>0</v>
      </c>
    </row>
    <row r="99" spans="1:8" x14ac:dyDescent="0.25">
      <c r="A99" s="3" t="s">
        <v>275</v>
      </c>
      <c r="B99" s="16" t="s">
        <v>276</v>
      </c>
      <c r="C99" s="5" t="s">
        <v>277</v>
      </c>
      <c r="D99" s="4" t="s">
        <v>22</v>
      </c>
      <c r="E99" s="4" t="s">
        <v>23</v>
      </c>
      <c r="F99" s="6">
        <v>1573.43</v>
      </c>
      <c r="G99" s="24"/>
      <c r="H99" s="6">
        <f t="shared" si="13"/>
        <v>0</v>
      </c>
    </row>
    <row r="100" spans="1:8" ht="15" customHeight="1" x14ac:dyDescent="0.25">
      <c r="A100" s="7" t="s">
        <v>278</v>
      </c>
      <c r="B100" s="19" t="s">
        <v>279</v>
      </c>
      <c r="C100" s="20"/>
      <c r="D100" s="20"/>
      <c r="E100" s="20"/>
      <c r="F100" s="20"/>
      <c r="G100" s="20"/>
      <c r="H100" s="8">
        <f>SUM(H101:H107)</f>
        <v>0</v>
      </c>
    </row>
    <row r="101" spans="1:8" x14ac:dyDescent="0.25">
      <c r="A101" s="3" t="s">
        <v>280</v>
      </c>
      <c r="B101" s="16" t="s">
        <v>281</v>
      </c>
      <c r="C101" s="5" t="s">
        <v>282</v>
      </c>
      <c r="D101" s="4" t="s">
        <v>22</v>
      </c>
      <c r="E101" s="4" t="s">
        <v>204</v>
      </c>
      <c r="F101" s="6">
        <v>3.36</v>
      </c>
      <c r="G101" s="24"/>
      <c r="H101" s="6">
        <f t="shared" ref="H101:H107" si="14">ROUND(F101*G101,2)</f>
        <v>0</v>
      </c>
    </row>
    <row r="102" spans="1:8" x14ac:dyDescent="0.25">
      <c r="A102" s="3" t="s">
        <v>283</v>
      </c>
      <c r="B102" s="16" t="s">
        <v>284</v>
      </c>
      <c r="C102" s="5" t="s">
        <v>285</v>
      </c>
      <c r="D102" s="4" t="s">
        <v>22</v>
      </c>
      <c r="E102" s="4" t="s">
        <v>204</v>
      </c>
      <c r="F102" s="6">
        <v>20.16</v>
      </c>
      <c r="G102" s="24"/>
      <c r="H102" s="6">
        <f t="shared" si="14"/>
        <v>0</v>
      </c>
    </row>
    <row r="103" spans="1:8" x14ac:dyDescent="0.25">
      <c r="A103" s="3" t="s">
        <v>286</v>
      </c>
      <c r="B103" s="16" t="s">
        <v>287</v>
      </c>
      <c r="C103" s="5" t="s">
        <v>288</v>
      </c>
      <c r="D103" s="4" t="s">
        <v>22</v>
      </c>
      <c r="E103" s="4" t="s">
        <v>204</v>
      </c>
      <c r="F103" s="6">
        <v>38.36</v>
      </c>
      <c r="G103" s="24"/>
      <c r="H103" s="6">
        <f t="shared" si="14"/>
        <v>0</v>
      </c>
    </row>
    <row r="104" spans="1:8" x14ac:dyDescent="0.25">
      <c r="A104" s="3" t="s">
        <v>289</v>
      </c>
      <c r="B104" s="16" t="s">
        <v>290</v>
      </c>
      <c r="C104" s="5" t="s">
        <v>291</v>
      </c>
      <c r="D104" s="4" t="s">
        <v>22</v>
      </c>
      <c r="E104" s="4" t="s">
        <v>204</v>
      </c>
      <c r="F104" s="6">
        <v>3.08</v>
      </c>
      <c r="G104" s="24"/>
      <c r="H104" s="6">
        <f t="shared" si="14"/>
        <v>0</v>
      </c>
    </row>
    <row r="105" spans="1:8" ht="18" x14ac:dyDescent="0.25">
      <c r="A105" s="3" t="s">
        <v>292</v>
      </c>
      <c r="B105" s="16" t="s">
        <v>293</v>
      </c>
      <c r="C105" s="5" t="s">
        <v>294</v>
      </c>
      <c r="D105" s="4" t="s">
        <v>22</v>
      </c>
      <c r="E105" s="4" t="s">
        <v>204</v>
      </c>
      <c r="F105" s="6">
        <v>20.16</v>
      </c>
      <c r="G105" s="24"/>
      <c r="H105" s="6">
        <f t="shared" si="14"/>
        <v>0</v>
      </c>
    </row>
    <row r="106" spans="1:8" x14ac:dyDescent="0.25">
      <c r="A106" s="3" t="s">
        <v>295</v>
      </c>
      <c r="B106" s="16" t="s">
        <v>296</v>
      </c>
      <c r="C106" s="5" t="s">
        <v>297</v>
      </c>
      <c r="D106" s="4" t="s">
        <v>22</v>
      </c>
      <c r="E106" s="4" t="s">
        <v>204</v>
      </c>
      <c r="F106" s="6">
        <v>3.36</v>
      </c>
      <c r="G106" s="24"/>
      <c r="H106" s="6">
        <f t="shared" si="14"/>
        <v>0</v>
      </c>
    </row>
    <row r="107" spans="1:8" x14ac:dyDescent="0.25">
      <c r="A107" s="3" t="s">
        <v>298</v>
      </c>
      <c r="B107" s="16" t="s">
        <v>299</v>
      </c>
      <c r="C107" s="5" t="s">
        <v>300</v>
      </c>
      <c r="D107" s="4" t="s">
        <v>22</v>
      </c>
      <c r="E107" s="4" t="s">
        <v>204</v>
      </c>
      <c r="F107" s="6">
        <v>288.22000000000003</v>
      </c>
      <c r="G107" s="24"/>
      <c r="H107" s="6">
        <f t="shared" si="14"/>
        <v>0</v>
      </c>
    </row>
    <row r="108" spans="1:8" x14ac:dyDescent="0.25">
      <c r="A108" s="7" t="s">
        <v>301</v>
      </c>
      <c r="B108" s="19" t="s">
        <v>302</v>
      </c>
      <c r="C108" s="20"/>
      <c r="D108" s="20"/>
      <c r="E108" s="20"/>
      <c r="F108" s="20"/>
      <c r="G108" s="20"/>
      <c r="H108" s="8">
        <f>H109+H116+H121</f>
        <v>0</v>
      </c>
    </row>
    <row r="109" spans="1:8" ht="15" customHeight="1" x14ac:dyDescent="0.25">
      <c r="A109" s="7" t="s">
        <v>303</v>
      </c>
      <c r="B109" s="19" t="s">
        <v>304</v>
      </c>
      <c r="C109" s="20"/>
      <c r="D109" s="20"/>
      <c r="E109" s="20"/>
      <c r="F109" s="20"/>
      <c r="G109" s="20"/>
      <c r="H109" s="8">
        <f>SUM(H110:H115)</f>
        <v>0</v>
      </c>
    </row>
    <row r="110" spans="1:8" ht="18" x14ac:dyDescent="0.25">
      <c r="A110" s="3" t="s">
        <v>305</v>
      </c>
      <c r="B110" s="16" t="s">
        <v>306</v>
      </c>
      <c r="C110" s="5" t="s">
        <v>307</v>
      </c>
      <c r="D110" s="4" t="s">
        <v>22</v>
      </c>
      <c r="E110" s="4" t="s">
        <v>23</v>
      </c>
      <c r="F110" s="6">
        <v>20.56</v>
      </c>
      <c r="G110" s="24"/>
      <c r="H110" s="6">
        <f t="shared" ref="H110:H115" si="15">ROUND(F110*G110,2)</f>
        <v>0</v>
      </c>
    </row>
    <row r="111" spans="1:8" ht="18" x14ac:dyDescent="0.25">
      <c r="A111" s="3" t="s">
        <v>308</v>
      </c>
      <c r="B111" s="16" t="s">
        <v>309</v>
      </c>
      <c r="C111" s="5" t="s">
        <v>310</v>
      </c>
      <c r="D111" s="4" t="s">
        <v>22</v>
      </c>
      <c r="E111" s="4" t="s">
        <v>23</v>
      </c>
      <c r="F111" s="6">
        <v>22.72</v>
      </c>
      <c r="G111" s="24"/>
      <c r="H111" s="6">
        <f t="shared" si="15"/>
        <v>0</v>
      </c>
    </row>
    <row r="112" spans="1:8" ht="18" x14ac:dyDescent="0.25">
      <c r="A112" s="3" t="s">
        <v>311</v>
      </c>
      <c r="B112" s="16" t="s">
        <v>312</v>
      </c>
      <c r="C112" s="5" t="s">
        <v>313</v>
      </c>
      <c r="D112" s="4" t="s">
        <v>22</v>
      </c>
      <c r="E112" s="4" t="s">
        <v>23</v>
      </c>
      <c r="F112" s="6">
        <v>2029.38</v>
      </c>
      <c r="G112" s="24"/>
      <c r="H112" s="6">
        <f t="shared" si="15"/>
        <v>0</v>
      </c>
    </row>
    <row r="113" spans="1:8" ht="18" x14ac:dyDescent="0.25">
      <c r="A113" s="3" t="s">
        <v>314</v>
      </c>
      <c r="B113" s="16" t="s">
        <v>315</v>
      </c>
      <c r="C113" s="5" t="s">
        <v>316</v>
      </c>
      <c r="D113" s="4" t="s">
        <v>22</v>
      </c>
      <c r="E113" s="4" t="s">
        <v>23</v>
      </c>
      <c r="F113" s="6">
        <v>1.81</v>
      </c>
      <c r="G113" s="24"/>
      <c r="H113" s="6">
        <f t="shared" si="15"/>
        <v>0</v>
      </c>
    </row>
    <row r="114" spans="1:8" ht="18" x14ac:dyDescent="0.25">
      <c r="A114" s="3" t="s">
        <v>317</v>
      </c>
      <c r="B114" s="16" t="s">
        <v>318</v>
      </c>
      <c r="C114" s="5" t="s">
        <v>319</v>
      </c>
      <c r="D114" s="4" t="s">
        <v>184</v>
      </c>
      <c r="E114" s="4" t="s">
        <v>320</v>
      </c>
      <c r="F114" s="6">
        <v>246.43</v>
      </c>
      <c r="G114" s="24"/>
      <c r="H114" s="6">
        <f t="shared" si="15"/>
        <v>0</v>
      </c>
    </row>
    <row r="115" spans="1:8" ht="18" x14ac:dyDescent="0.25">
      <c r="A115" s="3" t="s">
        <v>321</v>
      </c>
      <c r="B115" s="16" t="s">
        <v>322</v>
      </c>
      <c r="C115" s="5" t="s">
        <v>323</v>
      </c>
      <c r="D115" s="4" t="s">
        <v>184</v>
      </c>
      <c r="E115" s="4" t="s">
        <v>324</v>
      </c>
      <c r="F115" s="6">
        <v>129.81</v>
      </c>
      <c r="G115" s="24"/>
      <c r="H115" s="6">
        <f t="shared" si="15"/>
        <v>0</v>
      </c>
    </row>
    <row r="116" spans="1:8" ht="15" customHeight="1" x14ac:dyDescent="0.25">
      <c r="A116" s="7" t="s">
        <v>325</v>
      </c>
      <c r="B116" s="19" t="s">
        <v>326</v>
      </c>
      <c r="C116" s="20"/>
      <c r="D116" s="20"/>
      <c r="E116" s="20"/>
      <c r="F116" s="20"/>
      <c r="G116" s="20"/>
      <c r="H116" s="8">
        <f>SUM(H117:H120)</f>
        <v>0</v>
      </c>
    </row>
    <row r="117" spans="1:8" ht="18" x14ac:dyDescent="0.25">
      <c r="A117" s="3" t="s">
        <v>327</v>
      </c>
      <c r="B117" s="16" t="s">
        <v>328</v>
      </c>
      <c r="C117" s="5" t="s">
        <v>329</v>
      </c>
      <c r="D117" s="4" t="s">
        <v>22</v>
      </c>
      <c r="E117" s="4" t="s">
        <v>23</v>
      </c>
      <c r="F117" s="6">
        <v>926.37</v>
      </c>
      <c r="G117" s="24"/>
      <c r="H117" s="6">
        <f t="shared" ref="H117:H120" si="16">ROUND(F117*G117,2)</f>
        <v>0</v>
      </c>
    </row>
    <row r="118" spans="1:8" x14ac:dyDescent="0.25">
      <c r="A118" s="3" t="s">
        <v>330</v>
      </c>
      <c r="B118" s="16" t="s">
        <v>331</v>
      </c>
      <c r="C118" s="5" t="s">
        <v>332</v>
      </c>
      <c r="D118" s="4" t="s">
        <v>22</v>
      </c>
      <c r="E118" s="4" t="s">
        <v>16</v>
      </c>
      <c r="F118" s="6">
        <v>2.88</v>
      </c>
      <c r="G118" s="24"/>
      <c r="H118" s="6">
        <f t="shared" si="16"/>
        <v>0</v>
      </c>
    </row>
    <row r="119" spans="1:8" ht="18" x14ac:dyDescent="0.25">
      <c r="A119" s="3" t="s">
        <v>333</v>
      </c>
      <c r="B119" s="16" t="s">
        <v>334</v>
      </c>
      <c r="C119" s="5" t="s">
        <v>335</v>
      </c>
      <c r="D119" s="4" t="s">
        <v>35</v>
      </c>
      <c r="E119" s="4" t="s">
        <v>23</v>
      </c>
      <c r="F119" s="6">
        <v>48.6</v>
      </c>
      <c r="G119" s="24"/>
      <c r="H119" s="6">
        <f t="shared" si="16"/>
        <v>0</v>
      </c>
    </row>
    <row r="120" spans="1:8" x14ac:dyDescent="0.25">
      <c r="A120" s="3" t="s">
        <v>336</v>
      </c>
      <c r="B120" s="16" t="s">
        <v>337</v>
      </c>
      <c r="C120" s="5" t="s">
        <v>338</v>
      </c>
      <c r="D120" s="4" t="s">
        <v>22</v>
      </c>
      <c r="E120" s="4" t="s">
        <v>23</v>
      </c>
      <c r="F120" s="6">
        <v>8.25</v>
      </c>
      <c r="G120" s="24"/>
      <c r="H120" s="6">
        <f t="shared" si="16"/>
        <v>0</v>
      </c>
    </row>
    <row r="121" spans="1:8" ht="15" customHeight="1" x14ac:dyDescent="0.25">
      <c r="A121" s="7" t="s">
        <v>339</v>
      </c>
      <c r="B121" s="19" t="s">
        <v>340</v>
      </c>
      <c r="C121" s="20"/>
      <c r="D121" s="20"/>
      <c r="E121" s="20"/>
      <c r="F121" s="20"/>
      <c r="G121" s="20"/>
      <c r="H121" s="8">
        <f>SUM(H122:H124)</f>
        <v>0</v>
      </c>
    </row>
    <row r="122" spans="1:8" ht="27" x14ac:dyDescent="0.25">
      <c r="A122" s="3" t="s">
        <v>341</v>
      </c>
      <c r="B122" s="16" t="s">
        <v>342</v>
      </c>
      <c r="C122" s="5" t="s">
        <v>343</v>
      </c>
      <c r="D122" s="4" t="s">
        <v>22</v>
      </c>
      <c r="E122" s="4" t="s">
        <v>23</v>
      </c>
      <c r="F122" s="6">
        <v>3254.42</v>
      </c>
      <c r="G122" s="24"/>
      <c r="H122" s="6">
        <f t="shared" ref="H122:H124" si="17">ROUND(F122*G122,2)</f>
        <v>0</v>
      </c>
    </row>
    <row r="123" spans="1:8" x14ac:dyDescent="0.25">
      <c r="A123" s="3" t="s">
        <v>344</v>
      </c>
      <c r="B123" s="16" t="s">
        <v>345</v>
      </c>
      <c r="C123" s="5" t="s">
        <v>346</v>
      </c>
      <c r="D123" s="4" t="s">
        <v>22</v>
      </c>
      <c r="E123" s="4" t="s">
        <v>204</v>
      </c>
      <c r="F123" s="6">
        <v>31.86</v>
      </c>
      <c r="G123" s="24"/>
      <c r="H123" s="6">
        <f t="shared" si="17"/>
        <v>0</v>
      </c>
    </row>
    <row r="124" spans="1:8" x14ac:dyDescent="0.25">
      <c r="A124" s="3" t="s">
        <v>347</v>
      </c>
      <c r="B124" s="16" t="s">
        <v>348</v>
      </c>
      <c r="C124" s="5" t="s">
        <v>349</v>
      </c>
      <c r="D124" s="4" t="s">
        <v>35</v>
      </c>
      <c r="E124" s="4" t="s">
        <v>204</v>
      </c>
      <c r="F124" s="6">
        <v>1487.12</v>
      </c>
      <c r="G124" s="24"/>
      <c r="H124" s="6">
        <f t="shared" si="17"/>
        <v>0</v>
      </c>
    </row>
    <row r="125" spans="1:8" ht="15" customHeight="1" x14ac:dyDescent="0.25">
      <c r="A125" s="7" t="s">
        <v>350</v>
      </c>
      <c r="B125" s="19" t="s">
        <v>351</v>
      </c>
      <c r="C125" s="20"/>
      <c r="D125" s="20"/>
      <c r="E125" s="20"/>
      <c r="F125" s="20"/>
      <c r="G125" s="20"/>
      <c r="H125" s="8">
        <f>H126+H131+H136+H138</f>
        <v>0</v>
      </c>
    </row>
    <row r="126" spans="1:8" ht="15" customHeight="1" x14ac:dyDescent="0.25">
      <c r="A126" s="7" t="s">
        <v>352</v>
      </c>
      <c r="B126" s="19" t="s">
        <v>353</v>
      </c>
      <c r="C126" s="20"/>
      <c r="D126" s="20"/>
      <c r="E126" s="20"/>
      <c r="F126" s="20"/>
      <c r="G126" s="20"/>
      <c r="H126" s="8">
        <f>SUM(H127:H130)</f>
        <v>0</v>
      </c>
    </row>
    <row r="127" spans="1:8" ht="27" x14ac:dyDescent="0.25">
      <c r="A127" s="3" t="s">
        <v>354</v>
      </c>
      <c r="B127" s="16" t="s">
        <v>355</v>
      </c>
      <c r="C127" s="5" t="s">
        <v>356</v>
      </c>
      <c r="D127" s="4" t="s">
        <v>22</v>
      </c>
      <c r="E127" s="4" t="s">
        <v>23</v>
      </c>
      <c r="F127" s="6">
        <v>955.81</v>
      </c>
      <c r="G127" s="24"/>
      <c r="H127" s="6">
        <f t="shared" ref="H127:H130" si="18">ROUND(F127*G127,2)</f>
        <v>0</v>
      </c>
    </row>
    <row r="128" spans="1:8" ht="36" x14ac:dyDescent="0.25">
      <c r="A128" s="3" t="s">
        <v>357</v>
      </c>
      <c r="B128" s="16" t="s">
        <v>358</v>
      </c>
      <c r="C128" s="5" t="s">
        <v>359</v>
      </c>
      <c r="D128" s="4" t="s">
        <v>22</v>
      </c>
      <c r="E128" s="4" t="s">
        <v>23</v>
      </c>
      <c r="F128" s="6">
        <v>460.8</v>
      </c>
      <c r="G128" s="24"/>
      <c r="H128" s="6">
        <f t="shared" si="18"/>
        <v>0</v>
      </c>
    </row>
    <row r="129" spans="1:8" ht="27" x14ac:dyDescent="0.25">
      <c r="A129" s="3" t="s">
        <v>360</v>
      </c>
      <c r="B129" s="16" t="s">
        <v>361</v>
      </c>
      <c r="C129" s="5" t="s">
        <v>362</v>
      </c>
      <c r="D129" s="4" t="s">
        <v>22</v>
      </c>
      <c r="E129" s="4" t="s">
        <v>23</v>
      </c>
      <c r="F129" s="6">
        <v>486.59</v>
      </c>
      <c r="G129" s="24"/>
      <c r="H129" s="6">
        <f t="shared" si="18"/>
        <v>0</v>
      </c>
    </row>
    <row r="130" spans="1:8" ht="18" x14ac:dyDescent="0.25">
      <c r="A130" s="3" t="s">
        <v>363</v>
      </c>
      <c r="B130" s="16" t="s">
        <v>364</v>
      </c>
      <c r="C130" s="5" t="s">
        <v>365</v>
      </c>
      <c r="D130" s="4" t="s">
        <v>35</v>
      </c>
      <c r="E130" s="4" t="s">
        <v>23</v>
      </c>
      <c r="F130" s="6">
        <v>633.30999999999995</v>
      </c>
      <c r="G130" s="24"/>
      <c r="H130" s="6">
        <f t="shared" si="18"/>
        <v>0</v>
      </c>
    </row>
    <row r="131" spans="1:8" ht="15" customHeight="1" x14ac:dyDescent="0.25">
      <c r="A131" s="7" t="s">
        <v>366</v>
      </c>
      <c r="B131" s="19" t="s">
        <v>367</v>
      </c>
      <c r="C131" s="20"/>
      <c r="D131" s="20"/>
      <c r="E131" s="20"/>
      <c r="F131" s="20"/>
      <c r="G131" s="20"/>
      <c r="H131" s="8">
        <f>SUM(H132:H135)</f>
        <v>0</v>
      </c>
    </row>
    <row r="132" spans="1:8" ht="27" x14ac:dyDescent="0.25">
      <c r="A132" s="3" t="s">
        <v>368</v>
      </c>
      <c r="B132" s="16" t="s">
        <v>355</v>
      </c>
      <c r="C132" s="5" t="s">
        <v>356</v>
      </c>
      <c r="D132" s="4" t="s">
        <v>22</v>
      </c>
      <c r="E132" s="4" t="s">
        <v>23</v>
      </c>
      <c r="F132" s="6">
        <v>367.31</v>
      </c>
      <c r="G132" s="24"/>
      <c r="H132" s="6">
        <f t="shared" ref="H132:H135" si="19">ROUND(F132*G132,2)</f>
        <v>0</v>
      </c>
    </row>
    <row r="133" spans="1:8" ht="27" x14ac:dyDescent="0.25">
      <c r="A133" s="3" t="s">
        <v>369</v>
      </c>
      <c r="B133" s="16" t="s">
        <v>361</v>
      </c>
      <c r="C133" s="5" t="s">
        <v>362</v>
      </c>
      <c r="D133" s="4" t="s">
        <v>22</v>
      </c>
      <c r="E133" s="4" t="s">
        <v>23</v>
      </c>
      <c r="F133" s="6">
        <v>367.31</v>
      </c>
      <c r="G133" s="24"/>
      <c r="H133" s="6">
        <f t="shared" si="19"/>
        <v>0</v>
      </c>
    </row>
    <row r="134" spans="1:8" x14ac:dyDescent="0.25">
      <c r="A134" s="3" t="s">
        <v>370</v>
      </c>
      <c r="B134" s="16" t="s">
        <v>371</v>
      </c>
      <c r="C134" s="5" t="s">
        <v>372</v>
      </c>
      <c r="D134" s="4" t="s">
        <v>22</v>
      </c>
      <c r="E134" s="4" t="s">
        <v>23</v>
      </c>
      <c r="F134" s="6">
        <v>367.31</v>
      </c>
      <c r="G134" s="24"/>
      <c r="H134" s="6">
        <f t="shared" si="19"/>
        <v>0</v>
      </c>
    </row>
    <row r="135" spans="1:8" x14ac:dyDescent="0.25">
      <c r="A135" s="3" t="s">
        <v>373</v>
      </c>
      <c r="B135" s="16" t="s">
        <v>374</v>
      </c>
      <c r="C135" s="5" t="s">
        <v>375</v>
      </c>
      <c r="D135" s="4" t="s">
        <v>22</v>
      </c>
      <c r="E135" s="4" t="s">
        <v>23</v>
      </c>
      <c r="F135" s="6">
        <v>367.31</v>
      </c>
      <c r="G135" s="24"/>
      <c r="H135" s="6">
        <f t="shared" si="19"/>
        <v>0</v>
      </c>
    </row>
    <row r="136" spans="1:8" ht="15" customHeight="1" x14ac:dyDescent="0.25">
      <c r="A136" s="7" t="s">
        <v>376</v>
      </c>
      <c r="B136" s="19" t="s">
        <v>377</v>
      </c>
      <c r="C136" s="20"/>
      <c r="D136" s="20"/>
      <c r="E136" s="20"/>
      <c r="F136" s="20"/>
      <c r="G136" s="20"/>
      <c r="H136" s="8">
        <f>H137</f>
        <v>0</v>
      </c>
    </row>
    <row r="137" spans="1:8" ht="18" x14ac:dyDescent="0.25">
      <c r="A137" s="3" t="s">
        <v>378</v>
      </c>
      <c r="B137" s="16" t="s">
        <v>306</v>
      </c>
      <c r="C137" s="5" t="s">
        <v>379</v>
      </c>
      <c r="D137" s="4" t="s">
        <v>22</v>
      </c>
      <c r="E137" s="4" t="s">
        <v>23</v>
      </c>
      <c r="F137" s="6">
        <v>557.07000000000005</v>
      </c>
      <c r="G137" s="24"/>
      <c r="H137" s="6">
        <f>ROUND(F137*G137,2)</f>
        <v>0</v>
      </c>
    </row>
    <row r="138" spans="1:8" ht="15.75" customHeight="1" x14ac:dyDescent="0.25">
      <c r="A138" s="7" t="s">
        <v>380</v>
      </c>
      <c r="B138" s="19" t="s">
        <v>381</v>
      </c>
      <c r="C138" s="20"/>
      <c r="D138" s="20"/>
      <c r="E138" s="20"/>
      <c r="F138" s="20"/>
      <c r="G138" s="20"/>
      <c r="H138" s="8">
        <f>SUM(H139:H145)</f>
        <v>0</v>
      </c>
    </row>
    <row r="139" spans="1:8" ht="45" x14ac:dyDescent="0.25">
      <c r="A139" s="3" t="s">
        <v>382</v>
      </c>
      <c r="B139" s="16" t="s">
        <v>383</v>
      </c>
      <c r="C139" s="5" t="s">
        <v>384</v>
      </c>
      <c r="D139" s="4" t="s">
        <v>89</v>
      </c>
      <c r="E139" s="4" t="s">
        <v>320</v>
      </c>
      <c r="F139" s="6">
        <v>615</v>
      </c>
      <c r="G139" s="24"/>
      <c r="H139" s="6">
        <f t="shared" ref="H139:H145" si="20">ROUND(F139*G139,2)</f>
        <v>0</v>
      </c>
    </row>
    <row r="140" spans="1:8" ht="18" x14ac:dyDescent="0.25">
      <c r="A140" s="3" t="s">
        <v>385</v>
      </c>
      <c r="B140" s="16" t="s">
        <v>386</v>
      </c>
      <c r="C140" s="5" t="s">
        <v>387</v>
      </c>
      <c r="D140" s="4" t="s">
        <v>22</v>
      </c>
      <c r="E140" s="4" t="s">
        <v>388</v>
      </c>
      <c r="F140" s="6">
        <v>1432.25</v>
      </c>
      <c r="G140" s="24"/>
      <c r="H140" s="6">
        <f t="shared" si="20"/>
        <v>0</v>
      </c>
    </row>
    <row r="141" spans="1:8" ht="27" x14ac:dyDescent="0.25">
      <c r="A141" s="3" t="s">
        <v>389</v>
      </c>
      <c r="B141" s="16" t="s">
        <v>390</v>
      </c>
      <c r="C141" s="5" t="s">
        <v>391</v>
      </c>
      <c r="D141" s="4" t="s">
        <v>22</v>
      </c>
      <c r="E141" s="4" t="s">
        <v>23</v>
      </c>
      <c r="F141" s="6">
        <v>1432.25</v>
      </c>
      <c r="G141" s="24"/>
      <c r="H141" s="6">
        <f t="shared" si="20"/>
        <v>0</v>
      </c>
    </row>
    <row r="142" spans="1:8" x14ac:dyDescent="0.25">
      <c r="A142" s="3" t="s">
        <v>392</v>
      </c>
      <c r="B142" s="16" t="s">
        <v>393</v>
      </c>
      <c r="C142" s="5" t="s">
        <v>394</v>
      </c>
      <c r="D142" s="4" t="s">
        <v>22</v>
      </c>
      <c r="E142" s="4" t="s">
        <v>23</v>
      </c>
      <c r="F142" s="6">
        <v>1432.25</v>
      </c>
      <c r="G142" s="24"/>
      <c r="H142" s="6">
        <f t="shared" si="20"/>
        <v>0</v>
      </c>
    </row>
    <row r="143" spans="1:8" x14ac:dyDescent="0.25">
      <c r="A143" s="3" t="s">
        <v>395</v>
      </c>
      <c r="B143" s="16" t="s">
        <v>396</v>
      </c>
      <c r="C143" s="5" t="s">
        <v>397</v>
      </c>
      <c r="D143" s="4" t="s">
        <v>22</v>
      </c>
      <c r="E143" s="4" t="s">
        <v>23</v>
      </c>
      <c r="F143" s="6">
        <v>1542.8</v>
      </c>
      <c r="G143" s="24"/>
      <c r="H143" s="6">
        <f t="shared" si="20"/>
        <v>0</v>
      </c>
    </row>
    <row r="144" spans="1:8" x14ac:dyDescent="0.25">
      <c r="A144" s="3" t="s">
        <v>398</v>
      </c>
      <c r="B144" s="16" t="s">
        <v>399</v>
      </c>
      <c r="C144" s="5" t="s">
        <v>400</v>
      </c>
      <c r="D144" s="4" t="s">
        <v>89</v>
      </c>
      <c r="E144" s="4" t="s">
        <v>23</v>
      </c>
      <c r="F144" s="6">
        <v>1542.8</v>
      </c>
      <c r="G144" s="24"/>
      <c r="H144" s="6">
        <f t="shared" si="20"/>
        <v>0</v>
      </c>
    </row>
    <row r="145" spans="1:8" x14ac:dyDescent="0.25">
      <c r="A145" s="3" t="s">
        <v>401</v>
      </c>
      <c r="B145" s="16" t="s">
        <v>402</v>
      </c>
      <c r="C145" s="5" t="s">
        <v>403</v>
      </c>
      <c r="D145" s="4" t="s">
        <v>184</v>
      </c>
      <c r="E145" s="4" t="s">
        <v>23</v>
      </c>
      <c r="F145" s="6">
        <v>1542.8</v>
      </c>
      <c r="G145" s="24"/>
      <c r="H145" s="6">
        <f t="shared" si="20"/>
        <v>0</v>
      </c>
    </row>
    <row r="146" spans="1:8" x14ac:dyDescent="0.25">
      <c r="A146" s="7" t="s">
        <v>404</v>
      </c>
      <c r="B146" s="19" t="s">
        <v>405</v>
      </c>
      <c r="C146" s="20"/>
      <c r="D146" s="20"/>
      <c r="E146" s="20"/>
      <c r="F146" s="20"/>
      <c r="G146" s="20"/>
      <c r="H146" s="8">
        <f>H147+H152+H155</f>
        <v>0</v>
      </c>
    </row>
    <row r="147" spans="1:8" ht="15" customHeight="1" x14ac:dyDescent="0.25">
      <c r="A147" s="7" t="s">
        <v>406</v>
      </c>
      <c r="B147" s="19" t="s">
        <v>407</v>
      </c>
      <c r="C147" s="20"/>
      <c r="D147" s="20"/>
      <c r="E147" s="20"/>
      <c r="F147" s="20"/>
      <c r="G147" s="20"/>
      <c r="H147" s="8">
        <f>SUM(H148:H151)</f>
        <v>0</v>
      </c>
    </row>
    <row r="148" spans="1:8" x14ac:dyDescent="0.25">
      <c r="A148" s="3" t="s">
        <v>408</v>
      </c>
      <c r="B148" s="16" t="s">
        <v>409</v>
      </c>
      <c r="C148" s="5" t="s">
        <v>410</v>
      </c>
      <c r="D148" s="4" t="s">
        <v>22</v>
      </c>
      <c r="E148" s="4" t="s">
        <v>23</v>
      </c>
      <c r="F148" s="6">
        <v>5667.17</v>
      </c>
      <c r="G148" s="24"/>
      <c r="H148" s="6">
        <f t="shared" ref="H148:H151" si="21">ROUND(F148*G148,2)</f>
        <v>0</v>
      </c>
    </row>
    <row r="149" spans="1:8" x14ac:dyDescent="0.25">
      <c r="A149" s="3" t="s">
        <v>411</v>
      </c>
      <c r="B149" s="16" t="s">
        <v>374</v>
      </c>
      <c r="C149" s="5" t="s">
        <v>375</v>
      </c>
      <c r="D149" s="4" t="s">
        <v>22</v>
      </c>
      <c r="E149" s="4" t="s">
        <v>23</v>
      </c>
      <c r="F149" s="6">
        <v>5667.17</v>
      </c>
      <c r="G149" s="24"/>
      <c r="H149" s="6">
        <f t="shared" si="21"/>
        <v>0</v>
      </c>
    </row>
    <row r="150" spans="1:8" ht="18" x14ac:dyDescent="0.25">
      <c r="A150" s="3" t="s">
        <v>412</v>
      </c>
      <c r="B150" s="16" t="s">
        <v>413</v>
      </c>
      <c r="C150" s="5" t="s">
        <v>414</v>
      </c>
      <c r="D150" s="4" t="s">
        <v>22</v>
      </c>
      <c r="E150" s="4" t="s">
        <v>23</v>
      </c>
      <c r="F150" s="6">
        <v>5667.17</v>
      </c>
      <c r="G150" s="24"/>
      <c r="H150" s="6">
        <f t="shared" si="21"/>
        <v>0</v>
      </c>
    </row>
    <row r="151" spans="1:8" ht="18" x14ac:dyDescent="0.25">
      <c r="A151" s="3" t="s">
        <v>415</v>
      </c>
      <c r="B151" s="16" t="s">
        <v>416</v>
      </c>
      <c r="C151" s="5" t="s">
        <v>417</v>
      </c>
      <c r="D151" s="4" t="s">
        <v>22</v>
      </c>
      <c r="E151" s="4" t="s">
        <v>23</v>
      </c>
      <c r="F151" s="6">
        <v>1642.63</v>
      </c>
      <c r="G151" s="24"/>
      <c r="H151" s="6">
        <f t="shared" si="21"/>
        <v>0</v>
      </c>
    </row>
    <row r="152" spans="1:8" ht="15" customHeight="1" x14ac:dyDescent="0.25">
      <c r="A152" s="7" t="s">
        <v>418</v>
      </c>
      <c r="B152" s="19" t="s">
        <v>419</v>
      </c>
      <c r="C152" s="20"/>
      <c r="D152" s="20"/>
      <c r="E152" s="20"/>
      <c r="F152" s="20"/>
      <c r="G152" s="20"/>
      <c r="H152" s="8">
        <f>SUM(H153:H154)</f>
        <v>0</v>
      </c>
    </row>
    <row r="153" spans="1:8" ht="18" x14ac:dyDescent="0.25">
      <c r="A153" s="3" t="s">
        <v>420</v>
      </c>
      <c r="B153" s="16" t="s">
        <v>421</v>
      </c>
      <c r="C153" s="5" t="s">
        <v>422</v>
      </c>
      <c r="D153" s="4" t="s">
        <v>22</v>
      </c>
      <c r="E153" s="4" t="s">
        <v>23</v>
      </c>
      <c r="F153" s="6">
        <v>236.88</v>
      </c>
      <c r="G153" s="24"/>
      <c r="H153" s="6">
        <f t="shared" ref="H153:H154" si="22">ROUND(F153*G153,2)</f>
        <v>0</v>
      </c>
    </row>
    <row r="154" spans="1:8" ht="18" x14ac:dyDescent="0.25">
      <c r="A154" s="3" t="s">
        <v>423</v>
      </c>
      <c r="B154" s="16" t="s">
        <v>424</v>
      </c>
      <c r="C154" s="5" t="s">
        <v>425</v>
      </c>
      <c r="D154" s="4" t="s">
        <v>22</v>
      </c>
      <c r="E154" s="4" t="s">
        <v>23</v>
      </c>
      <c r="F154" s="6">
        <v>22.68</v>
      </c>
      <c r="G154" s="24"/>
      <c r="H154" s="6">
        <f t="shared" si="22"/>
        <v>0</v>
      </c>
    </row>
    <row r="155" spans="1:8" ht="15" customHeight="1" x14ac:dyDescent="0.25">
      <c r="A155" s="7" t="s">
        <v>426</v>
      </c>
      <c r="B155" s="19" t="s">
        <v>427</v>
      </c>
      <c r="C155" s="20"/>
      <c r="D155" s="20"/>
      <c r="E155" s="20"/>
      <c r="F155" s="20"/>
      <c r="G155" s="20"/>
      <c r="H155" s="8">
        <f>SUM(H156:H157)</f>
        <v>0</v>
      </c>
    </row>
    <row r="156" spans="1:8" x14ac:dyDescent="0.25">
      <c r="A156" s="3" t="s">
        <v>428</v>
      </c>
      <c r="B156" s="16" t="s">
        <v>429</v>
      </c>
      <c r="C156" s="5" t="s">
        <v>430</v>
      </c>
      <c r="D156" s="4" t="s">
        <v>22</v>
      </c>
      <c r="E156" s="4" t="s">
        <v>23</v>
      </c>
      <c r="F156" s="6">
        <v>46.5</v>
      </c>
      <c r="G156" s="24"/>
      <c r="H156" s="6">
        <f t="shared" ref="H156:H157" si="23">ROUND(F156*G156,2)</f>
        <v>0</v>
      </c>
    </row>
    <row r="157" spans="1:8" x14ac:dyDescent="0.25">
      <c r="A157" s="3" t="s">
        <v>431</v>
      </c>
      <c r="B157" s="16" t="s">
        <v>432</v>
      </c>
      <c r="C157" s="5" t="s">
        <v>433</v>
      </c>
      <c r="D157" s="4" t="s">
        <v>22</v>
      </c>
      <c r="E157" s="4" t="s">
        <v>23</v>
      </c>
      <c r="F157" s="6">
        <v>46.5</v>
      </c>
      <c r="G157" s="24"/>
      <c r="H157" s="6">
        <f t="shared" si="23"/>
        <v>0</v>
      </c>
    </row>
    <row r="158" spans="1:8" ht="15" customHeight="1" x14ac:dyDescent="0.25">
      <c r="A158" s="7" t="s">
        <v>434</v>
      </c>
      <c r="B158" s="19" t="s">
        <v>435</v>
      </c>
      <c r="C158" s="20"/>
      <c r="D158" s="20"/>
      <c r="E158" s="20"/>
      <c r="F158" s="20"/>
      <c r="G158" s="20"/>
      <c r="H158" s="8">
        <f>H159+H167+H177+H185</f>
        <v>0</v>
      </c>
    </row>
    <row r="159" spans="1:8" ht="15" customHeight="1" x14ac:dyDescent="0.25">
      <c r="A159" s="7" t="s">
        <v>436</v>
      </c>
      <c r="B159" s="19" t="s">
        <v>419</v>
      </c>
      <c r="C159" s="20"/>
      <c r="D159" s="20"/>
      <c r="E159" s="20"/>
      <c r="F159" s="20"/>
      <c r="G159" s="20"/>
      <c r="H159" s="8">
        <f>SUM(H160:H166)</f>
        <v>0</v>
      </c>
    </row>
    <row r="160" spans="1:8" x14ac:dyDescent="0.25">
      <c r="A160" s="3" t="s">
        <v>437</v>
      </c>
      <c r="B160" s="16" t="s">
        <v>438</v>
      </c>
      <c r="C160" s="5" t="s">
        <v>439</v>
      </c>
      <c r="D160" s="4" t="s">
        <v>15</v>
      </c>
      <c r="E160" s="4" t="s">
        <v>16</v>
      </c>
      <c r="F160" s="6">
        <v>34</v>
      </c>
      <c r="G160" s="24"/>
      <c r="H160" s="6">
        <f t="shared" ref="H160:H166" si="24">ROUND(F160*G160,2)</f>
        <v>0</v>
      </c>
    </row>
    <row r="161" spans="1:8" ht="36" x14ac:dyDescent="0.25">
      <c r="A161" s="3" t="s">
        <v>440</v>
      </c>
      <c r="B161" s="16" t="s">
        <v>441</v>
      </c>
      <c r="C161" s="5" t="s">
        <v>442</v>
      </c>
      <c r="D161" s="4" t="s">
        <v>22</v>
      </c>
      <c r="E161" s="4" t="s">
        <v>16</v>
      </c>
      <c r="F161" s="6">
        <v>1</v>
      </c>
      <c r="G161" s="24"/>
      <c r="H161" s="6">
        <f t="shared" si="24"/>
        <v>0</v>
      </c>
    </row>
    <row r="162" spans="1:8" ht="36" x14ac:dyDescent="0.25">
      <c r="A162" s="3" t="s">
        <v>443</v>
      </c>
      <c r="B162" s="16" t="s">
        <v>444</v>
      </c>
      <c r="C162" s="5" t="s">
        <v>445</v>
      </c>
      <c r="D162" s="4" t="s">
        <v>22</v>
      </c>
      <c r="E162" s="4" t="s">
        <v>16</v>
      </c>
      <c r="F162" s="6">
        <v>10</v>
      </c>
      <c r="G162" s="24"/>
      <c r="H162" s="6">
        <f t="shared" si="24"/>
        <v>0</v>
      </c>
    </row>
    <row r="163" spans="1:8" ht="36" x14ac:dyDescent="0.25">
      <c r="A163" s="3" t="s">
        <v>446</v>
      </c>
      <c r="B163" s="16" t="s">
        <v>447</v>
      </c>
      <c r="C163" s="5" t="s">
        <v>448</v>
      </c>
      <c r="D163" s="4" t="s">
        <v>22</v>
      </c>
      <c r="E163" s="4" t="s">
        <v>16</v>
      </c>
      <c r="F163" s="6">
        <v>51</v>
      </c>
      <c r="G163" s="24"/>
      <c r="H163" s="6">
        <f t="shared" si="24"/>
        <v>0</v>
      </c>
    </row>
    <row r="164" spans="1:8" ht="36" x14ac:dyDescent="0.25">
      <c r="A164" s="3" t="s">
        <v>449</v>
      </c>
      <c r="B164" s="16" t="s">
        <v>450</v>
      </c>
      <c r="C164" s="5" t="s">
        <v>451</v>
      </c>
      <c r="D164" s="4" t="s">
        <v>22</v>
      </c>
      <c r="E164" s="4" t="s">
        <v>16</v>
      </c>
      <c r="F164" s="6">
        <v>8</v>
      </c>
      <c r="G164" s="24"/>
      <c r="H164" s="6">
        <f t="shared" si="24"/>
        <v>0</v>
      </c>
    </row>
    <row r="165" spans="1:8" x14ac:dyDescent="0.25">
      <c r="A165" s="3" t="s">
        <v>452</v>
      </c>
      <c r="B165" s="16" t="s">
        <v>453</v>
      </c>
      <c r="C165" s="5" t="s">
        <v>454</v>
      </c>
      <c r="D165" s="4" t="s">
        <v>15</v>
      </c>
      <c r="E165" s="4" t="s">
        <v>23</v>
      </c>
      <c r="F165" s="6">
        <v>10.08</v>
      </c>
      <c r="G165" s="24"/>
      <c r="H165" s="6">
        <f t="shared" si="24"/>
        <v>0</v>
      </c>
    </row>
    <row r="166" spans="1:8" x14ac:dyDescent="0.25">
      <c r="A166" s="3" t="s">
        <v>455</v>
      </c>
      <c r="B166" s="16" t="s">
        <v>456</v>
      </c>
      <c r="C166" s="5" t="s">
        <v>457</v>
      </c>
      <c r="D166" s="4" t="s">
        <v>15</v>
      </c>
      <c r="E166" s="4" t="s">
        <v>16</v>
      </c>
      <c r="F166" s="6">
        <v>1</v>
      </c>
      <c r="G166" s="24"/>
      <c r="H166" s="6">
        <f t="shared" si="24"/>
        <v>0</v>
      </c>
    </row>
    <row r="167" spans="1:8" ht="15" customHeight="1" x14ac:dyDescent="0.25">
      <c r="A167" s="7" t="s">
        <v>458</v>
      </c>
      <c r="B167" s="19" t="s">
        <v>459</v>
      </c>
      <c r="C167" s="20"/>
      <c r="D167" s="20"/>
      <c r="E167" s="20"/>
      <c r="F167" s="20"/>
      <c r="G167" s="20"/>
      <c r="H167" s="8">
        <f>SUM(H168:H176)</f>
        <v>0</v>
      </c>
    </row>
    <row r="168" spans="1:8" x14ac:dyDescent="0.25">
      <c r="A168" s="3" t="s">
        <v>460</v>
      </c>
      <c r="B168" s="16" t="s">
        <v>461</v>
      </c>
      <c r="C168" s="5" t="s">
        <v>462</v>
      </c>
      <c r="D168" s="4" t="s">
        <v>15</v>
      </c>
      <c r="E168" s="4" t="s">
        <v>16</v>
      </c>
      <c r="F168" s="6">
        <v>1</v>
      </c>
      <c r="G168" s="24"/>
      <c r="H168" s="6">
        <f t="shared" ref="H168:H176" si="25">ROUND(F168*G168,2)</f>
        <v>0</v>
      </c>
    </row>
    <row r="169" spans="1:8" x14ac:dyDescent="0.25">
      <c r="A169" s="3" t="s">
        <v>463</v>
      </c>
      <c r="B169" s="16" t="s">
        <v>464</v>
      </c>
      <c r="C169" s="5" t="s">
        <v>465</v>
      </c>
      <c r="D169" s="4" t="s">
        <v>35</v>
      </c>
      <c r="E169" s="4" t="s">
        <v>23</v>
      </c>
      <c r="F169" s="6">
        <v>6.03</v>
      </c>
      <c r="G169" s="24"/>
      <c r="H169" s="6">
        <f t="shared" si="25"/>
        <v>0</v>
      </c>
    </row>
    <row r="170" spans="1:8" x14ac:dyDescent="0.25">
      <c r="A170" s="3" t="s">
        <v>466</v>
      </c>
      <c r="B170" s="16" t="s">
        <v>467</v>
      </c>
      <c r="C170" s="5" t="s">
        <v>468</v>
      </c>
      <c r="D170" s="4" t="s">
        <v>22</v>
      </c>
      <c r="E170" s="4" t="s">
        <v>16</v>
      </c>
      <c r="F170" s="6">
        <v>8</v>
      </c>
      <c r="G170" s="24"/>
      <c r="H170" s="6">
        <f t="shared" si="25"/>
        <v>0</v>
      </c>
    </row>
    <row r="171" spans="1:8" ht="27" x14ac:dyDescent="0.25">
      <c r="A171" s="3" t="s">
        <v>469</v>
      </c>
      <c r="B171" s="16" t="s">
        <v>470</v>
      </c>
      <c r="C171" s="5" t="s">
        <v>471</v>
      </c>
      <c r="D171" s="4" t="s">
        <v>35</v>
      </c>
      <c r="E171" s="4" t="s">
        <v>23</v>
      </c>
      <c r="F171" s="6">
        <v>39.69</v>
      </c>
      <c r="G171" s="24"/>
      <c r="H171" s="6">
        <f t="shared" si="25"/>
        <v>0</v>
      </c>
    </row>
    <row r="172" spans="1:8" ht="27" x14ac:dyDescent="0.25">
      <c r="A172" s="3" t="s">
        <v>472</v>
      </c>
      <c r="B172" s="16" t="s">
        <v>473</v>
      </c>
      <c r="C172" s="5" t="s">
        <v>474</v>
      </c>
      <c r="D172" s="4" t="s">
        <v>35</v>
      </c>
      <c r="E172" s="4" t="s">
        <v>23</v>
      </c>
      <c r="F172" s="6">
        <v>19.78</v>
      </c>
      <c r="G172" s="24"/>
      <c r="H172" s="6">
        <f t="shared" si="25"/>
        <v>0</v>
      </c>
    </row>
    <row r="173" spans="1:8" x14ac:dyDescent="0.25">
      <c r="A173" s="3" t="s">
        <v>475</v>
      </c>
      <c r="B173" s="16" t="s">
        <v>476</v>
      </c>
      <c r="C173" s="5" t="s">
        <v>477</v>
      </c>
      <c r="D173" s="4" t="s">
        <v>22</v>
      </c>
      <c r="E173" s="4" t="s">
        <v>23</v>
      </c>
      <c r="F173" s="6">
        <v>195.63</v>
      </c>
      <c r="G173" s="24"/>
      <c r="H173" s="6">
        <f t="shared" si="25"/>
        <v>0</v>
      </c>
    </row>
    <row r="174" spans="1:8" ht="18" x14ac:dyDescent="0.25">
      <c r="A174" s="3" t="s">
        <v>478</v>
      </c>
      <c r="B174" s="16" t="s">
        <v>479</v>
      </c>
      <c r="C174" s="5" t="s">
        <v>480</v>
      </c>
      <c r="D174" s="4" t="s">
        <v>22</v>
      </c>
      <c r="E174" s="4" t="s">
        <v>23</v>
      </c>
      <c r="F174" s="6">
        <v>2.4</v>
      </c>
      <c r="G174" s="24"/>
      <c r="H174" s="6">
        <f t="shared" si="25"/>
        <v>0</v>
      </c>
    </row>
    <row r="175" spans="1:8" x14ac:dyDescent="0.25">
      <c r="A175" s="3" t="s">
        <v>481</v>
      </c>
      <c r="B175" s="16" t="s">
        <v>482</v>
      </c>
      <c r="C175" s="5" t="s">
        <v>483</v>
      </c>
      <c r="D175" s="4" t="s">
        <v>35</v>
      </c>
      <c r="E175" s="4" t="s">
        <v>23</v>
      </c>
      <c r="F175" s="6">
        <v>42.26</v>
      </c>
      <c r="G175" s="24"/>
      <c r="H175" s="6">
        <f t="shared" si="25"/>
        <v>0</v>
      </c>
    </row>
    <row r="176" spans="1:8" ht="36" x14ac:dyDescent="0.25">
      <c r="A176" s="3" t="s">
        <v>484</v>
      </c>
      <c r="B176" s="16" t="s">
        <v>485</v>
      </c>
      <c r="C176" s="5" t="s">
        <v>486</v>
      </c>
      <c r="D176" s="4" t="s">
        <v>89</v>
      </c>
      <c r="E176" s="4" t="s">
        <v>204</v>
      </c>
      <c r="F176" s="6">
        <v>135</v>
      </c>
      <c r="G176" s="24"/>
      <c r="H176" s="6">
        <f t="shared" si="25"/>
        <v>0</v>
      </c>
    </row>
    <row r="177" spans="1:8" ht="15" customHeight="1" x14ac:dyDescent="0.25">
      <c r="A177" s="7" t="s">
        <v>487</v>
      </c>
      <c r="B177" s="19" t="s">
        <v>488</v>
      </c>
      <c r="C177" s="20"/>
      <c r="D177" s="20"/>
      <c r="E177" s="20"/>
      <c r="F177" s="20"/>
      <c r="G177" s="20"/>
      <c r="H177" s="8">
        <f>SUM(H178:H184)</f>
        <v>0</v>
      </c>
    </row>
    <row r="178" spans="1:8" x14ac:dyDescent="0.25">
      <c r="A178" s="3" t="s">
        <v>489</v>
      </c>
      <c r="B178" s="16" t="s">
        <v>490</v>
      </c>
      <c r="C178" s="5" t="s">
        <v>491</v>
      </c>
      <c r="D178" s="4" t="s">
        <v>89</v>
      </c>
      <c r="E178" s="4" t="s">
        <v>16</v>
      </c>
      <c r="F178" s="6">
        <v>4</v>
      </c>
      <c r="G178" s="24"/>
      <c r="H178" s="6">
        <f t="shared" ref="H178:H184" si="26">ROUND(F178*G178,2)</f>
        <v>0</v>
      </c>
    </row>
    <row r="179" spans="1:8" x14ac:dyDescent="0.25">
      <c r="A179" s="3" t="s">
        <v>492</v>
      </c>
      <c r="B179" s="16" t="s">
        <v>493</v>
      </c>
      <c r="C179" s="5" t="s">
        <v>494</v>
      </c>
      <c r="D179" s="4" t="s">
        <v>89</v>
      </c>
      <c r="E179" s="4" t="s">
        <v>16</v>
      </c>
      <c r="F179" s="6">
        <v>1</v>
      </c>
      <c r="G179" s="24"/>
      <c r="H179" s="6">
        <f t="shared" si="26"/>
        <v>0</v>
      </c>
    </row>
    <row r="180" spans="1:8" ht="18" x14ac:dyDescent="0.25">
      <c r="A180" s="3" t="s">
        <v>495</v>
      </c>
      <c r="B180" s="16" t="s">
        <v>496</v>
      </c>
      <c r="C180" s="5" t="s">
        <v>497</v>
      </c>
      <c r="D180" s="4" t="s">
        <v>89</v>
      </c>
      <c r="E180" s="4" t="s">
        <v>16</v>
      </c>
      <c r="F180" s="6">
        <v>3</v>
      </c>
      <c r="G180" s="24"/>
      <c r="H180" s="6">
        <f t="shared" si="26"/>
        <v>0</v>
      </c>
    </row>
    <row r="181" spans="1:8" ht="18" x14ac:dyDescent="0.25">
      <c r="A181" s="3" t="s">
        <v>498</v>
      </c>
      <c r="B181" s="16" t="s">
        <v>499</v>
      </c>
      <c r="C181" s="5" t="s">
        <v>500</v>
      </c>
      <c r="D181" s="4" t="s">
        <v>89</v>
      </c>
      <c r="E181" s="4" t="s">
        <v>16</v>
      </c>
      <c r="F181" s="6">
        <v>1</v>
      </c>
      <c r="G181" s="24"/>
      <c r="H181" s="6">
        <f t="shared" si="26"/>
        <v>0</v>
      </c>
    </row>
    <row r="182" spans="1:8" ht="18" x14ac:dyDescent="0.25">
      <c r="A182" s="3" t="s">
        <v>501</v>
      </c>
      <c r="B182" s="16" t="s">
        <v>502</v>
      </c>
      <c r="C182" s="5" t="s">
        <v>503</v>
      </c>
      <c r="D182" s="4" t="s">
        <v>89</v>
      </c>
      <c r="E182" s="4" t="s">
        <v>16</v>
      </c>
      <c r="F182" s="6">
        <v>1</v>
      </c>
      <c r="G182" s="24"/>
      <c r="H182" s="6">
        <f t="shared" si="26"/>
        <v>0</v>
      </c>
    </row>
    <row r="183" spans="1:8" ht="18" x14ac:dyDescent="0.25">
      <c r="A183" s="3" t="s">
        <v>504</v>
      </c>
      <c r="B183" s="16" t="s">
        <v>505</v>
      </c>
      <c r="C183" s="5" t="s">
        <v>506</v>
      </c>
      <c r="D183" s="4" t="s">
        <v>89</v>
      </c>
      <c r="E183" s="4" t="s">
        <v>16</v>
      </c>
      <c r="F183" s="6">
        <v>1</v>
      </c>
      <c r="G183" s="24"/>
      <c r="H183" s="6">
        <f t="shared" si="26"/>
        <v>0</v>
      </c>
    </row>
    <row r="184" spans="1:8" x14ac:dyDescent="0.25">
      <c r="A184" s="3" t="s">
        <v>507</v>
      </c>
      <c r="B184" s="16" t="s">
        <v>508</v>
      </c>
      <c r="C184" s="5" t="s">
        <v>509</v>
      </c>
      <c r="D184" s="4" t="s">
        <v>184</v>
      </c>
      <c r="E184" s="4" t="s">
        <v>320</v>
      </c>
      <c r="F184" s="6">
        <v>2.94</v>
      </c>
      <c r="G184" s="24"/>
      <c r="H184" s="6">
        <f t="shared" si="26"/>
        <v>0</v>
      </c>
    </row>
    <row r="185" spans="1:8" ht="15" customHeight="1" x14ac:dyDescent="0.25">
      <c r="A185" s="7" t="s">
        <v>510</v>
      </c>
      <c r="B185" s="19" t="s">
        <v>511</v>
      </c>
      <c r="C185" s="20"/>
      <c r="D185" s="20"/>
      <c r="E185" s="20"/>
      <c r="F185" s="20"/>
      <c r="G185" s="20"/>
      <c r="H185" s="8">
        <f>SUM(H186:H190)</f>
        <v>0</v>
      </c>
    </row>
    <row r="186" spans="1:8" x14ac:dyDescent="0.25">
      <c r="A186" s="3" t="s">
        <v>512</v>
      </c>
      <c r="B186" s="16" t="s">
        <v>513</v>
      </c>
      <c r="C186" s="5" t="s">
        <v>514</v>
      </c>
      <c r="D186" s="4" t="s">
        <v>35</v>
      </c>
      <c r="E186" s="4" t="s">
        <v>23</v>
      </c>
      <c r="F186" s="6">
        <v>4.32</v>
      </c>
      <c r="G186" s="24"/>
      <c r="H186" s="6">
        <f t="shared" ref="H186:H190" si="27">ROUND(F186*G186,2)</f>
        <v>0</v>
      </c>
    </row>
    <row r="187" spans="1:8" x14ac:dyDescent="0.25">
      <c r="A187" s="3" t="s">
        <v>515</v>
      </c>
      <c r="B187" s="16" t="s">
        <v>516</v>
      </c>
      <c r="C187" s="5" t="s">
        <v>517</v>
      </c>
      <c r="D187" s="4" t="s">
        <v>35</v>
      </c>
      <c r="E187" s="4" t="s">
        <v>204</v>
      </c>
      <c r="F187" s="6">
        <v>4.8</v>
      </c>
      <c r="G187" s="24"/>
      <c r="H187" s="6">
        <f t="shared" si="27"/>
        <v>0</v>
      </c>
    </row>
    <row r="188" spans="1:8" x14ac:dyDescent="0.25">
      <c r="A188" s="3" t="s">
        <v>518</v>
      </c>
      <c r="B188" s="16" t="s">
        <v>519</v>
      </c>
      <c r="C188" s="5" t="s">
        <v>520</v>
      </c>
      <c r="D188" s="4" t="s">
        <v>35</v>
      </c>
      <c r="E188" s="4" t="s">
        <v>16</v>
      </c>
      <c r="F188" s="6">
        <v>10</v>
      </c>
      <c r="G188" s="24"/>
      <c r="H188" s="6">
        <f t="shared" si="27"/>
        <v>0</v>
      </c>
    </row>
    <row r="189" spans="1:8" ht="18" x14ac:dyDescent="0.25">
      <c r="A189" s="3" t="s">
        <v>521</v>
      </c>
      <c r="B189" s="16" t="s">
        <v>522</v>
      </c>
      <c r="C189" s="5" t="s">
        <v>523</v>
      </c>
      <c r="D189" s="4" t="s">
        <v>22</v>
      </c>
      <c r="E189" s="4" t="s">
        <v>16</v>
      </c>
      <c r="F189" s="6">
        <v>5</v>
      </c>
      <c r="G189" s="24"/>
      <c r="H189" s="6">
        <f t="shared" si="27"/>
        <v>0</v>
      </c>
    </row>
    <row r="190" spans="1:8" ht="18" x14ac:dyDescent="0.25">
      <c r="A190" s="3" t="s">
        <v>524</v>
      </c>
      <c r="B190" s="16" t="s">
        <v>525</v>
      </c>
      <c r="C190" s="5" t="s">
        <v>526</v>
      </c>
      <c r="D190" s="4" t="s">
        <v>89</v>
      </c>
      <c r="E190" s="4" t="s">
        <v>23</v>
      </c>
      <c r="F190" s="6">
        <v>74</v>
      </c>
      <c r="G190" s="24"/>
      <c r="H190" s="6">
        <f t="shared" si="27"/>
        <v>0</v>
      </c>
    </row>
    <row r="191" spans="1:8" x14ac:dyDescent="0.25">
      <c r="A191" s="7" t="s">
        <v>527</v>
      </c>
      <c r="B191" s="19" t="s">
        <v>528</v>
      </c>
      <c r="C191" s="20"/>
      <c r="D191" s="20"/>
      <c r="E191" s="20"/>
      <c r="F191" s="20"/>
      <c r="G191" s="20"/>
      <c r="H191" s="8">
        <f>SUM(H192:H193)</f>
        <v>0</v>
      </c>
    </row>
    <row r="192" spans="1:8" x14ac:dyDescent="0.25">
      <c r="A192" s="3" t="s">
        <v>529</v>
      </c>
      <c r="B192" s="16" t="s">
        <v>530</v>
      </c>
      <c r="C192" s="5" t="s">
        <v>531</v>
      </c>
      <c r="D192" s="4" t="s">
        <v>89</v>
      </c>
      <c r="E192" s="4" t="s">
        <v>320</v>
      </c>
      <c r="F192" s="6">
        <v>110.71</v>
      </c>
      <c r="G192" s="24"/>
      <c r="H192" s="6">
        <f t="shared" ref="H192:H193" si="28">ROUND(F192*G192,2)</f>
        <v>0</v>
      </c>
    </row>
    <row r="193" spans="1:8" x14ac:dyDescent="0.25">
      <c r="A193" s="3" t="s">
        <v>532</v>
      </c>
      <c r="B193" s="16" t="s">
        <v>533</v>
      </c>
      <c r="C193" s="5" t="s">
        <v>534</v>
      </c>
      <c r="D193" s="4" t="s">
        <v>22</v>
      </c>
      <c r="E193" s="4" t="s">
        <v>23</v>
      </c>
      <c r="F193" s="6">
        <v>42.11</v>
      </c>
      <c r="G193" s="24"/>
      <c r="H193" s="6">
        <f t="shared" si="28"/>
        <v>0</v>
      </c>
    </row>
    <row r="194" spans="1:8" x14ac:dyDescent="0.25">
      <c r="A194" s="7" t="s">
        <v>535</v>
      </c>
      <c r="B194" s="19" t="s">
        <v>536</v>
      </c>
      <c r="C194" s="20"/>
      <c r="D194" s="20"/>
      <c r="E194" s="20"/>
      <c r="F194" s="20"/>
      <c r="G194" s="20"/>
      <c r="H194" s="8">
        <f>SUM(H195)</f>
        <v>0</v>
      </c>
    </row>
    <row r="195" spans="1:8" ht="18" x14ac:dyDescent="0.25">
      <c r="A195" s="3" t="s">
        <v>537</v>
      </c>
      <c r="B195" s="16" t="s">
        <v>538</v>
      </c>
      <c r="C195" s="5" t="s">
        <v>539</v>
      </c>
      <c r="D195" s="4" t="s">
        <v>22</v>
      </c>
      <c r="E195" s="4" t="s">
        <v>23</v>
      </c>
      <c r="F195" s="6">
        <v>249.71</v>
      </c>
      <c r="G195" s="24"/>
      <c r="H195" s="6">
        <f>ROUND(F195*G195,2)</f>
        <v>0</v>
      </c>
    </row>
    <row r="196" spans="1:8" ht="15" customHeight="1" x14ac:dyDescent="0.25">
      <c r="A196" s="7" t="s">
        <v>540</v>
      </c>
      <c r="B196" s="19" t="s">
        <v>541</v>
      </c>
      <c r="C196" s="20"/>
      <c r="D196" s="20"/>
      <c r="E196" s="20"/>
      <c r="F196" s="20"/>
      <c r="G196" s="20"/>
      <c r="H196" s="8">
        <f>H197+H199</f>
        <v>0</v>
      </c>
    </row>
    <row r="197" spans="1:8" x14ac:dyDescent="0.25">
      <c r="A197" s="7" t="s">
        <v>542</v>
      </c>
      <c r="B197" s="19" t="s">
        <v>543</v>
      </c>
      <c r="C197" s="20"/>
      <c r="D197" s="20"/>
      <c r="E197" s="20"/>
      <c r="F197" s="20"/>
      <c r="G197" s="20"/>
      <c r="H197" s="8">
        <f>H198</f>
        <v>0</v>
      </c>
    </row>
    <row r="198" spans="1:8" x14ac:dyDescent="0.25">
      <c r="A198" s="3" t="s">
        <v>544</v>
      </c>
      <c r="B198" s="16" t="s">
        <v>545</v>
      </c>
      <c r="C198" s="5" t="s">
        <v>546</v>
      </c>
      <c r="D198" s="4" t="s">
        <v>89</v>
      </c>
      <c r="E198" s="4" t="s">
        <v>23</v>
      </c>
      <c r="F198" s="6">
        <v>631.09</v>
      </c>
      <c r="G198" s="24"/>
      <c r="H198" s="6">
        <f>ROUND(F198*G198,2)</f>
        <v>0</v>
      </c>
    </row>
    <row r="199" spans="1:8" ht="15" customHeight="1" x14ac:dyDescent="0.25">
      <c r="A199" s="7" t="s">
        <v>547</v>
      </c>
      <c r="B199" s="19" t="s">
        <v>548</v>
      </c>
      <c r="C199" s="20"/>
      <c r="D199" s="20"/>
      <c r="E199" s="20"/>
      <c r="F199" s="20"/>
      <c r="G199" s="20"/>
      <c r="H199" s="8">
        <f>SUM(H200:H201)</f>
        <v>0</v>
      </c>
    </row>
    <row r="200" spans="1:8" x14ac:dyDescent="0.25">
      <c r="A200" s="3" t="s">
        <v>549</v>
      </c>
      <c r="B200" s="16" t="s">
        <v>550</v>
      </c>
      <c r="C200" s="5" t="s">
        <v>551</v>
      </c>
      <c r="D200" s="4" t="s">
        <v>22</v>
      </c>
      <c r="E200" s="4" t="s">
        <v>204</v>
      </c>
      <c r="F200" s="6">
        <v>70.930000000000007</v>
      </c>
      <c r="G200" s="24"/>
      <c r="H200" s="6">
        <f t="shared" ref="H200:H201" si="29">ROUND(F200*G200,2)</f>
        <v>0</v>
      </c>
    </row>
    <row r="201" spans="1:8" ht="18" x14ac:dyDescent="0.25">
      <c r="A201" s="3" t="s">
        <v>552</v>
      </c>
      <c r="B201" s="16" t="s">
        <v>553</v>
      </c>
      <c r="C201" s="5" t="s">
        <v>554</v>
      </c>
      <c r="D201" s="4" t="s">
        <v>22</v>
      </c>
      <c r="E201" s="4" t="s">
        <v>204</v>
      </c>
      <c r="F201" s="6">
        <v>56.68</v>
      </c>
      <c r="G201" s="24"/>
      <c r="H201" s="6">
        <f t="shared" si="29"/>
        <v>0</v>
      </c>
    </row>
    <row r="202" spans="1:8" ht="15" customHeight="1" x14ac:dyDescent="0.25">
      <c r="A202" s="7" t="s">
        <v>555</v>
      </c>
      <c r="B202" s="19" t="s">
        <v>556</v>
      </c>
      <c r="C202" s="20"/>
      <c r="D202" s="20"/>
      <c r="E202" s="20"/>
      <c r="F202" s="20"/>
      <c r="G202" s="20"/>
      <c r="H202" s="8">
        <f>H203+H257+H262+H281+H294+H303+H307+H321</f>
        <v>0</v>
      </c>
    </row>
    <row r="203" spans="1:8" ht="15" customHeight="1" x14ac:dyDescent="0.25">
      <c r="A203" s="7" t="s">
        <v>557</v>
      </c>
      <c r="B203" s="19" t="s">
        <v>558</v>
      </c>
      <c r="C203" s="20"/>
      <c r="D203" s="20"/>
      <c r="E203" s="20"/>
      <c r="F203" s="20"/>
      <c r="G203" s="20"/>
      <c r="H203" s="8">
        <f>SUM(H204:H256)</f>
        <v>0</v>
      </c>
    </row>
    <row r="204" spans="1:8" ht="18" x14ac:dyDescent="0.25">
      <c r="A204" s="3" t="s">
        <v>559</v>
      </c>
      <c r="B204" s="16" t="s">
        <v>560</v>
      </c>
      <c r="C204" s="5" t="s">
        <v>561</v>
      </c>
      <c r="D204" s="4" t="s">
        <v>89</v>
      </c>
      <c r="E204" s="4" t="s">
        <v>204</v>
      </c>
      <c r="F204" s="6">
        <v>801.97</v>
      </c>
      <c r="G204" s="24"/>
      <c r="H204" s="6">
        <f t="shared" ref="H204:H256" si="30">ROUND(F204*G204,2)</f>
        <v>0</v>
      </c>
    </row>
    <row r="205" spans="1:8" ht="18" x14ac:dyDescent="0.25">
      <c r="A205" s="3" t="s">
        <v>562</v>
      </c>
      <c r="B205" s="16" t="s">
        <v>563</v>
      </c>
      <c r="C205" s="5" t="s">
        <v>564</v>
      </c>
      <c r="D205" s="4" t="s">
        <v>89</v>
      </c>
      <c r="E205" s="4" t="s">
        <v>204</v>
      </c>
      <c r="F205" s="6">
        <v>87.23</v>
      </c>
      <c r="G205" s="24"/>
      <c r="H205" s="6">
        <f t="shared" si="30"/>
        <v>0</v>
      </c>
    </row>
    <row r="206" spans="1:8" ht="18" x14ac:dyDescent="0.25">
      <c r="A206" s="3" t="s">
        <v>565</v>
      </c>
      <c r="B206" s="16" t="s">
        <v>566</v>
      </c>
      <c r="C206" s="5" t="s">
        <v>567</v>
      </c>
      <c r="D206" s="4" t="s">
        <v>22</v>
      </c>
      <c r="E206" s="4" t="s">
        <v>204</v>
      </c>
      <c r="F206" s="6">
        <v>96.58</v>
      </c>
      <c r="G206" s="24"/>
      <c r="H206" s="6">
        <f t="shared" si="30"/>
        <v>0</v>
      </c>
    </row>
    <row r="207" spans="1:8" ht="18" x14ac:dyDescent="0.25">
      <c r="A207" s="3" t="s">
        <v>568</v>
      </c>
      <c r="B207" s="16" t="s">
        <v>569</v>
      </c>
      <c r="C207" s="5" t="s">
        <v>570</v>
      </c>
      <c r="D207" s="4" t="s">
        <v>22</v>
      </c>
      <c r="E207" s="4" t="s">
        <v>16</v>
      </c>
      <c r="F207" s="6">
        <v>14</v>
      </c>
      <c r="G207" s="24"/>
      <c r="H207" s="6">
        <f t="shared" si="30"/>
        <v>0</v>
      </c>
    </row>
    <row r="208" spans="1:8" ht="18" x14ac:dyDescent="0.25">
      <c r="A208" s="3" t="s">
        <v>571</v>
      </c>
      <c r="B208" s="16" t="s">
        <v>572</v>
      </c>
      <c r="C208" s="5" t="s">
        <v>573</v>
      </c>
      <c r="D208" s="4" t="s">
        <v>22</v>
      </c>
      <c r="E208" s="4" t="s">
        <v>16</v>
      </c>
      <c r="F208" s="6">
        <v>28</v>
      </c>
      <c r="G208" s="24"/>
      <c r="H208" s="6">
        <f t="shared" si="30"/>
        <v>0</v>
      </c>
    </row>
    <row r="209" spans="1:8" ht="18" x14ac:dyDescent="0.25">
      <c r="A209" s="3" t="s">
        <v>574</v>
      </c>
      <c r="B209" s="16" t="s">
        <v>575</v>
      </c>
      <c r="C209" s="5" t="s">
        <v>576</v>
      </c>
      <c r="D209" s="4" t="s">
        <v>22</v>
      </c>
      <c r="E209" s="4" t="s">
        <v>204</v>
      </c>
      <c r="F209" s="6">
        <v>70.709999999999994</v>
      </c>
      <c r="G209" s="24"/>
      <c r="H209" s="6">
        <f t="shared" si="30"/>
        <v>0</v>
      </c>
    </row>
    <row r="210" spans="1:8" ht="18" x14ac:dyDescent="0.25">
      <c r="A210" s="3" t="s">
        <v>577</v>
      </c>
      <c r="B210" s="16" t="s">
        <v>578</v>
      </c>
      <c r="C210" s="5" t="s">
        <v>579</v>
      </c>
      <c r="D210" s="4" t="s">
        <v>22</v>
      </c>
      <c r="E210" s="4" t="s">
        <v>16</v>
      </c>
      <c r="F210" s="6">
        <v>10</v>
      </c>
      <c r="G210" s="24"/>
      <c r="H210" s="6">
        <f t="shared" si="30"/>
        <v>0</v>
      </c>
    </row>
    <row r="211" spans="1:8" ht="18" x14ac:dyDescent="0.25">
      <c r="A211" s="3" t="s">
        <v>580</v>
      </c>
      <c r="B211" s="16" t="s">
        <v>581</v>
      </c>
      <c r="C211" s="5" t="s">
        <v>582</v>
      </c>
      <c r="D211" s="4" t="s">
        <v>22</v>
      </c>
      <c r="E211" s="4" t="s">
        <v>204</v>
      </c>
      <c r="F211" s="6">
        <v>25.12</v>
      </c>
      <c r="G211" s="24"/>
      <c r="H211" s="6">
        <f t="shared" si="30"/>
        <v>0</v>
      </c>
    </row>
    <row r="212" spans="1:8" ht="18" x14ac:dyDescent="0.25">
      <c r="A212" s="3" t="s">
        <v>583</v>
      </c>
      <c r="B212" s="16" t="s">
        <v>584</v>
      </c>
      <c r="C212" s="5" t="s">
        <v>585</v>
      </c>
      <c r="D212" s="4" t="s">
        <v>22</v>
      </c>
      <c r="E212" s="4" t="s">
        <v>16</v>
      </c>
      <c r="F212" s="6">
        <v>6</v>
      </c>
      <c r="G212" s="24"/>
      <c r="H212" s="6">
        <f t="shared" si="30"/>
        <v>0</v>
      </c>
    </row>
    <row r="213" spans="1:8" ht="18" x14ac:dyDescent="0.25">
      <c r="A213" s="3" t="s">
        <v>586</v>
      </c>
      <c r="B213" s="16" t="s">
        <v>587</v>
      </c>
      <c r="C213" s="5" t="s">
        <v>588</v>
      </c>
      <c r="D213" s="4" t="s">
        <v>22</v>
      </c>
      <c r="E213" s="4" t="s">
        <v>16</v>
      </c>
      <c r="F213" s="6">
        <v>12</v>
      </c>
      <c r="G213" s="24"/>
      <c r="H213" s="6">
        <f t="shared" si="30"/>
        <v>0</v>
      </c>
    </row>
    <row r="214" spans="1:8" ht="18" x14ac:dyDescent="0.25">
      <c r="A214" s="3" t="s">
        <v>589</v>
      </c>
      <c r="B214" s="16" t="s">
        <v>590</v>
      </c>
      <c r="C214" s="5" t="s">
        <v>591</v>
      </c>
      <c r="D214" s="4" t="s">
        <v>22</v>
      </c>
      <c r="E214" s="4" t="s">
        <v>204</v>
      </c>
      <c r="F214" s="6">
        <v>25.4</v>
      </c>
      <c r="G214" s="24"/>
      <c r="H214" s="6">
        <f t="shared" si="30"/>
        <v>0</v>
      </c>
    </row>
    <row r="215" spans="1:8" ht="18" x14ac:dyDescent="0.25">
      <c r="A215" s="3" t="s">
        <v>592</v>
      </c>
      <c r="B215" s="16" t="s">
        <v>593</v>
      </c>
      <c r="C215" s="5" t="s">
        <v>594</v>
      </c>
      <c r="D215" s="4" t="s">
        <v>22</v>
      </c>
      <c r="E215" s="4" t="s">
        <v>204</v>
      </c>
      <c r="F215" s="6">
        <v>12.42</v>
      </c>
      <c r="G215" s="24"/>
      <c r="H215" s="6">
        <f t="shared" si="30"/>
        <v>0</v>
      </c>
    </row>
    <row r="216" spans="1:8" ht="18" x14ac:dyDescent="0.25">
      <c r="A216" s="3" t="s">
        <v>595</v>
      </c>
      <c r="B216" s="16" t="s">
        <v>596</v>
      </c>
      <c r="C216" s="5" t="s">
        <v>597</v>
      </c>
      <c r="D216" s="4" t="s">
        <v>22</v>
      </c>
      <c r="E216" s="4" t="s">
        <v>16</v>
      </c>
      <c r="F216" s="6">
        <v>7</v>
      </c>
      <c r="G216" s="24"/>
      <c r="H216" s="6">
        <f t="shared" si="30"/>
        <v>0</v>
      </c>
    </row>
    <row r="217" spans="1:8" ht="18" x14ac:dyDescent="0.25">
      <c r="A217" s="3" t="s">
        <v>598</v>
      </c>
      <c r="B217" s="16" t="s">
        <v>599</v>
      </c>
      <c r="C217" s="5" t="s">
        <v>600</v>
      </c>
      <c r="D217" s="4" t="s">
        <v>22</v>
      </c>
      <c r="E217" s="4" t="s">
        <v>16</v>
      </c>
      <c r="F217" s="6">
        <v>14</v>
      </c>
      <c r="G217" s="24"/>
      <c r="H217" s="6">
        <f t="shared" si="30"/>
        <v>0</v>
      </c>
    </row>
    <row r="218" spans="1:8" ht="18" x14ac:dyDescent="0.25">
      <c r="A218" s="3" t="s">
        <v>601</v>
      </c>
      <c r="B218" s="16" t="s">
        <v>602</v>
      </c>
      <c r="C218" s="5" t="s">
        <v>603</v>
      </c>
      <c r="D218" s="4" t="s">
        <v>22</v>
      </c>
      <c r="E218" s="4" t="s">
        <v>204</v>
      </c>
      <c r="F218" s="6">
        <v>16.350000000000001</v>
      </c>
      <c r="G218" s="24"/>
      <c r="H218" s="6">
        <f t="shared" si="30"/>
        <v>0</v>
      </c>
    </row>
    <row r="219" spans="1:8" ht="18" x14ac:dyDescent="0.25">
      <c r="A219" s="3" t="s">
        <v>604</v>
      </c>
      <c r="B219" s="16" t="s">
        <v>605</v>
      </c>
      <c r="C219" s="5" t="s">
        <v>606</v>
      </c>
      <c r="D219" s="4" t="s">
        <v>22</v>
      </c>
      <c r="E219" s="4" t="s">
        <v>204</v>
      </c>
      <c r="F219" s="6">
        <v>46.6</v>
      </c>
      <c r="G219" s="24"/>
      <c r="H219" s="6">
        <f t="shared" si="30"/>
        <v>0</v>
      </c>
    </row>
    <row r="220" spans="1:8" ht="18" x14ac:dyDescent="0.25">
      <c r="A220" s="3" t="s">
        <v>607</v>
      </c>
      <c r="B220" s="16" t="s">
        <v>608</v>
      </c>
      <c r="C220" s="5" t="s">
        <v>609</v>
      </c>
      <c r="D220" s="4" t="s">
        <v>22</v>
      </c>
      <c r="E220" s="4" t="s">
        <v>204</v>
      </c>
      <c r="F220" s="6">
        <v>65.09</v>
      </c>
      <c r="G220" s="24"/>
      <c r="H220" s="6">
        <f t="shared" si="30"/>
        <v>0</v>
      </c>
    </row>
    <row r="221" spans="1:8" ht="18" x14ac:dyDescent="0.25">
      <c r="A221" s="3" t="s">
        <v>610</v>
      </c>
      <c r="B221" s="16" t="s">
        <v>611</v>
      </c>
      <c r="C221" s="5" t="s">
        <v>612</v>
      </c>
      <c r="D221" s="4" t="s">
        <v>22</v>
      </c>
      <c r="E221" s="4" t="s">
        <v>204</v>
      </c>
      <c r="F221" s="6">
        <v>120</v>
      </c>
      <c r="G221" s="24"/>
      <c r="H221" s="6">
        <f t="shared" si="30"/>
        <v>0</v>
      </c>
    </row>
    <row r="222" spans="1:8" ht="18" x14ac:dyDescent="0.25">
      <c r="A222" s="3" t="s">
        <v>613</v>
      </c>
      <c r="B222" s="16" t="s">
        <v>614</v>
      </c>
      <c r="C222" s="5" t="s">
        <v>615</v>
      </c>
      <c r="D222" s="4" t="s">
        <v>89</v>
      </c>
      <c r="E222" s="4" t="s">
        <v>204</v>
      </c>
      <c r="F222" s="6">
        <v>100.66</v>
      </c>
      <c r="G222" s="24"/>
      <c r="H222" s="6">
        <f t="shared" si="30"/>
        <v>0</v>
      </c>
    </row>
    <row r="223" spans="1:8" ht="18" x14ac:dyDescent="0.25">
      <c r="A223" s="3" t="s">
        <v>616</v>
      </c>
      <c r="B223" s="16" t="s">
        <v>617</v>
      </c>
      <c r="C223" s="5" t="s">
        <v>618</v>
      </c>
      <c r="D223" s="4" t="s">
        <v>89</v>
      </c>
      <c r="E223" s="4" t="s">
        <v>204</v>
      </c>
      <c r="F223" s="6">
        <v>32.72</v>
      </c>
      <c r="G223" s="24"/>
      <c r="H223" s="6">
        <f t="shared" si="30"/>
        <v>0</v>
      </c>
    </row>
    <row r="224" spans="1:8" ht="18" x14ac:dyDescent="0.25">
      <c r="A224" s="3" t="s">
        <v>619</v>
      </c>
      <c r="B224" s="16" t="s">
        <v>620</v>
      </c>
      <c r="C224" s="5" t="s">
        <v>621</v>
      </c>
      <c r="D224" s="4" t="s">
        <v>22</v>
      </c>
      <c r="E224" s="4" t="s">
        <v>204</v>
      </c>
      <c r="F224" s="6">
        <v>17</v>
      </c>
      <c r="G224" s="24"/>
      <c r="H224" s="6">
        <f t="shared" si="30"/>
        <v>0</v>
      </c>
    </row>
    <row r="225" spans="1:8" ht="18" x14ac:dyDescent="0.25">
      <c r="A225" s="3" t="s">
        <v>622</v>
      </c>
      <c r="B225" s="16" t="s">
        <v>623</v>
      </c>
      <c r="C225" s="5" t="s">
        <v>624</v>
      </c>
      <c r="D225" s="4" t="s">
        <v>22</v>
      </c>
      <c r="E225" s="4" t="s">
        <v>204</v>
      </c>
      <c r="F225" s="6">
        <v>216</v>
      </c>
      <c r="G225" s="24"/>
      <c r="H225" s="6">
        <f t="shared" si="30"/>
        <v>0</v>
      </c>
    </row>
    <row r="226" spans="1:8" ht="18" x14ac:dyDescent="0.25">
      <c r="A226" s="3" t="s">
        <v>625</v>
      </c>
      <c r="B226" s="16" t="s">
        <v>626</v>
      </c>
      <c r="C226" s="5" t="s">
        <v>627</v>
      </c>
      <c r="D226" s="4" t="s">
        <v>22</v>
      </c>
      <c r="E226" s="4" t="s">
        <v>204</v>
      </c>
      <c r="F226" s="6">
        <v>100</v>
      </c>
      <c r="G226" s="24"/>
      <c r="H226" s="6">
        <f t="shared" si="30"/>
        <v>0</v>
      </c>
    </row>
    <row r="227" spans="1:8" x14ac:dyDescent="0.25">
      <c r="A227" s="3" t="s">
        <v>628</v>
      </c>
      <c r="B227" s="16" t="s">
        <v>629</v>
      </c>
      <c r="C227" s="5" t="s">
        <v>630</v>
      </c>
      <c r="D227" s="4" t="s">
        <v>184</v>
      </c>
      <c r="E227" s="4" t="s">
        <v>631</v>
      </c>
      <c r="F227" s="6">
        <v>206</v>
      </c>
      <c r="G227" s="24"/>
      <c r="H227" s="6">
        <f t="shared" si="30"/>
        <v>0</v>
      </c>
    </row>
    <row r="228" spans="1:8" ht="18" x14ac:dyDescent="0.25">
      <c r="A228" s="3" t="s">
        <v>632</v>
      </c>
      <c r="B228" s="16" t="s">
        <v>633</v>
      </c>
      <c r="C228" s="5" t="s">
        <v>634</v>
      </c>
      <c r="D228" s="4" t="s">
        <v>184</v>
      </c>
      <c r="E228" s="4" t="s">
        <v>324</v>
      </c>
      <c r="F228" s="6">
        <v>13</v>
      </c>
      <c r="G228" s="24"/>
      <c r="H228" s="6">
        <f t="shared" si="30"/>
        <v>0</v>
      </c>
    </row>
    <row r="229" spans="1:8" x14ac:dyDescent="0.25">
      <c r="A229" s="3" t="s">
        <v>635</v>
      </c>
      <c r="B229" s="16" t="s">
        <v>636</v>
      </c>
      <c r="C229" s="5" t="s">
        <v>637</v>
      </c>
      <c r="D229" s="4" t="s">
        <v>184</v>
      </c>
      <c r="E229" s="4" t="s">
        <v>631</v>
      </c>
      <c r="F229" s="6">
        <v>10</v>
      </c>
      <c r="G229" s="24"/>
      <c r="H229" s="6">
        <f t="shared" si="30"/>
        <v>0</v>
      </c>
    </row>
    <row r="230" spans="1:8" x14ac:dyDescent="0.25">
      <c r="A230" s="3" t="s">
        <v>638</v>
      </c>
      <c r="B230" s="16" t="s">
        <v>639</v>
      </c>
      <c r="C230" s="5" t="s">
        <v>640</v>
      </c>
      <c r="D230" s="4" t="s">
        <v>184</v>
      </c>
      <c r="E230" s="4" t="s">
        <v>324</v>
      </c>
      <c r="F230" s="6">
        <v>16</v>
      </c>
      <c r="G230" s="24"/>
      <c r="H230" s="6">
        <f t="shared" si="30"/>
        <v>0</v>
      </c>
    </row>
    <row r="231" spans="1:8" x14ac:dyDescent="0.25">
      <c r="A231" s="3" t="s">
        <v>641</v>
      </c>
      <c r="B231" s="16" t="s">
        <v>642</v>
      </c>
      <c r="C231" s="5" t="s">
        <v>643</v>
      </c>
      <c r="D231" s="4" t="s">
        <v>15</v>
      </c>
      <c r="E231" s="4" t="s">
        <v>16</v>
      </c>
      <c r="F231" s="6">
        <v>2</v>
      </c>
      <c r="G231" s="24"/>
      <c r="H231" s="6">
        <f t="shared" si="30"/>
        <v>0</v>
      </c>
    </row>
    <row r="232" spans="1:8" x14ac:dyDescent="0.25">
      <c r="A232" s="3" t="s">
        <v>644</v>
      </c>
      <c r="B232" s="16" t="s">
        <v>645</v>
      </c>
      <c r="C232" s="5" t="s">
        <v>646</v>
      </c>
      <c r="D232" s="4" t="s">
        <v>15</v>
      </c>
      <c r="E232" s="4" t="s">
        <v>16</v>
      </c>
      <c r="F232" s="6">
        <v>2</v>
      </c>
      <c r="G232" s="24"/>
      <c r="H232" s="6">
        <f t="shared" si="30"/>
        <v>0</v>
      </c>
    </row>
    <row r="233" spans="1:8" x14ac:dyDescent="0.25">
      <c r="A233" s="3" t="s">
        <v>647</v>
      </c>
      <c r="B233" s="16" t="s">
        <v>648</v>
      </c>
      <c r="C233" s="5" t="s">
        <v>649</v>
      </c>
      <c r="D233" s="4" t="s">
        <v>184</v>
      </c>
      <c r="E233" s="4" t="s">
        <v>631</v>
      </c>
      <c r="F233" s="6">
        <v>1</v>
      </c>
      <c r="G233" s="24"/>
      <c r="H233" s="6">
        <f t="shared" si="30"/>
        <v>0</v>
      </c>
    </row>
    <row r="234" spans="1:8" x14ac:dyDescent="0.25">
      <c r="A234" s="3" t="s">
        <v>650</v>
      </c>
      <c r="B234" s="16" t="s">
        <v>651</v>
      </c>
      <c r="C234" s="5" t="s">
        <v>652</v>
      </c>
      <c r="D234" s="4" t="s">
        <v>184</v>
      </c>
      <c r="E234" s="4" t="s">
        <v>631</v>
      </c>
      <c r="F234" s="6">
        <v>1</v>
      </c>
      <c r="G234" s="24"/>
      <c r="H234" s="6">
        <f t="shared" si="30"/>
        <v>0</v>
      </c>
    </row>
    <row r="235" spans="1:8" ht="18" x14ac:dyDescent="0.25">
      <c r="A235" s="3" t="s">
        <v>653</v>
      </c>
      <c r="B235" s="16" t="s">
        <v>654</v>
      </c>
      <c r="C235" s="5" t="s">
        <v>655</v>
      </c>
      <c r="D235" s="4" t="s">
        <v>184</v>
      </c>
      <c r="E235" s="4" t="s">
        <v>631</v>
      </c>
      <c r="F235" s="6">
        <v>43</v>
      </c>
      <c r="G235" s="24"/>
      <c r="H235" s="6">
        <f t="shared" si="30"/>
        <v>0</v>
      </c>
    </row>
    <row r="236" spans="1:8" x14ac:dyDescent="0.25">
      <c r="A236" s="3" t="s">
        <v>656</v>
      </c>
      <c r="B236" s="16" t="s">
        <v>657</v>
      </c>
      <c r="C236" s="5" t="s">
        <v>658</v>
      </c>
      <c r="D236" s="4" t="s">
        <v>184</v>
      </c>
      <c r="E236" s="4" t="s">
        <v>324</v>
      </c>
      <c r="F236" s="6">
        <v>15.2</v>
      </c>
      <c r="G236" s="24"/>
      <c r="H236" s="6">
        <f t="shared" si="30"/>
        <v>0</v>
      </c>
    </row>
    <row r="237" spans="1:8" x14ac:dyDescent="0.25">
      <c r="A237" s="3" t="s">
        <v>659</v>
      </c>
      <c r="B237" s="16" t="s">
        <v>660</v>
      </c>
      <c r="C237" s="5" t="s">
        <v>661</v>
      </c>
      <c r="D237" s="4" t="s">
        <v>184</v>
      </c>
      <c r="E237" s="4" t="s">
        <v>631</v>
      </c>
      <c r="F237" s="6">
        <v>3</v>
      </c>
      <c r="G237" s="24"/>
      <c r="H237" s="6">
        <f t="shared" si="30"/>
        <v>0</v>
      </c>
    </row>
    <row r="238" spans="1:8" x14ac:dyDescent="0.25">
      <c r="A238" s="3" t="s">
        <v>662</v>
      </c>
      <c r="B238" s="16" t="s">
        <v>663</v>
      </c>
      <c r="C238" s="5" t="s">
        <v>664</v>
      </c>
      <c r="D238" s="4" t="s">
        <v>184</v>
      </c>
      <c r="E238" s="4" t="s">
        <v>631</v>
      </c>
      <c r="F238" s="6">
        <v>3</v>
      </c>
      <c r="G238" s="24"/>
      <c r="H238" s="6">
        <f t="shared" si="30"/>
        <v>0</v>
      </c>
    </row>
    <row r="239" spans="1:8" x14ac:dyDescent="0.25">
      <c r="A239" s="3" t="s">
        <v>665</v>
      </c>
      <c r="B239" s="16" t="s">
        <v>666</v>
      </c>
      <c r="C239" s="5" t="s">
        <v>667</v>
      </c>
      <c r="D239" s="4" t="s">
        <v>184</v>
      </c>
      <c r="E239" s="4" t="s">
        <v>631</v>
      </c>
      <c r="F239" s="6">
        <v>1</v>
      </c>
      <c r="G239" s="24"/>
      <c r="H239" s="6">
        <f t="shared" si="30"/>
        <v>0</v>
      </c>
    </row>
    <row r="240" spans="1:8" x14ac:dyDescent="0.25">
      <c r="A240" s="3" t="s">
        <v>668</v>
      </c>
      <c r="B240" s="16" t="s">
        <v>669</v>
      </c>
      <c r="C240" s="5" t="s">
        <v>670</v>
      </c>
      <c r="D240" s="4" t="s">
        <v>184</v>
      </c>
      <c r="E240" s="4" t="s">
        <v>631</v>
      </c>
      <c r="F240" s="6">
        <v>4</v>
      </c>
      <c r="G240" s="24"/>
      <c r="H240" s="6">
        <f t="shared" si="30"/>
        <v>0</v>
      </c>
    </row>
    <row r="241" spans="1:8" ht="18" x14ac:dyDescent="0.25">
      <c r="A241" s="3" t="s">
        <v>671</v>
      </c>
      <c r="B241" s="16" t="s">
        <v>672</v>
      </c>
      <c r="C241" s="5" t="s">
        <v>673</v>
      </c>
      <c r="D241" s="4" t="s">
        <v>184</v>
      </c>
      <c r="E241" s="4" t="s">
        <v>631</v>
      </c>
      <c r="F241" s="6">
        <v>9.6</v>
      </c>
      <c r="G241" s="24"/>
      <c r="H241" s="6">
        <f t="shared" si="30"/>
        <v>0</v>
      </c>
    </row>
    <row r="242" spans="1:8" x14ac:dyDescent="0.25">
      <c r="A242" s="3" t="s">
        <v>674</v>
      </c>
      <c r="B242" s="16" t="s">
        <v>675</v>
      </c>
      <c r="C242" s="5" t="s">
        <v>676</v>
      </c>
      <c r="D242" s="4" t="s">
        <v>184</v>
      </c>
      <c r="E242" s="4" t="s">
        <v>631</v>
      </c>
      <c r="F242" s="6">
        <v>2</v>
      </c>
      <c r="G242" s="24"/>
      <c r="H242" s="6">
        <f t="shared" si="30"/>
        <v>0</v>
      </c>
    </row>
    <row r="243" spans="1:8" x14ac:dyDescent="0.25">
      <c r="A243" s="3" t="s">
        <v>677</v>
      </c>
      <c r="B243" s="16" t="s">
        <v>678</v>
      </c>
      <c r="C243" s="5" t="s">
        <v>679</v>
      </c>
      <c r="D243" s="4" t="s">
        <v>184</v>
      </c>
      <c r="E243" s="4" t="s">
        <v>324</v>
      </c>
      <c r="F243" s="6">
        <v>305.5</v>
      </c>
      <c r="G243" s="24"/>
      <c r="H243" s="6">
        <f t="shared" si="30"/>
        <v>0</v>
      </c>
    </row>
    <row r="244" spans="1:8" x14ac:dyDescent="0.25">
      <c r="A244" s="3" t="s">
        <v>680</v>
      </c>
      <c r="B244" s="16" t="s">
        <v>660</v>
      </c>
      <c r="C244" s="5" t="s">
        <v>661</v>
      </c>
      <c r="D244" s="4" t="s">
        <v>184</v>
      </c>
      <c r="E244" s="4" t="s">
        <v>631</v>
      </c>
      <c r="F244" s="6">
        <v>4</v>
      </c>
      <c r="G244" s="24"/>
      <c r="H244" s="6">
        <f t="shared" si="30"/>
        <v>0</v>
      </c>
    </row>
    <row r="245" spans="1:8" x14ac:dyDescent="0.25">
      <c r="A245" s="3" t="s">
        <v>681</v>
      </c>
      <c r="B245" s="16" t="s">
        <v>663</v>
      </c>
      <c r="C245" s="5" t="s">
        <v>664</v>
      </c>
      <c r="D245" s="4" t="s">
        <v>184</v>
      </c>
      <c r="E245" s="4" t="s">
        <v>631</v>
      </c>
      <c r="F245" s="6">
        <v>30</v>
      </c>
      <c r="G245" s="24"/>
      <c r="H245" s="6">
        <f t="shared" si="30"/>
        <v>0</v>
      </c>
    </row>
    <row r="246" spans="1:8" x14ac:dyDescent="0.25">
      <c r="A246" s="3" t="s">
        <v>682</v>
      </c>
      <c r="B246" s="16" t="s">
        <v>666</v>
      </c>
      <c r="C246" s="5" t="s">
        <v>667</v>
      </c>
      <c r="D246" s="4" t="s">
        <v>184</v>
      </c>
      <c r="E246" s="4" t="s">
        <v>631</v>
      </c>
      <c r="F246" s="6">
        <v>6</v>
      </c>
      <c r="G246" s="24"/>
      <c r="H246" s="6">
        <f t="shared" si="30"/>
        <v>0</v>
      </c>
    </row>
    <row r="247" spans="1:8" x14ac:dyDescent="0.25">
      <c r="A247" s="3" t="s">
        <v>683</v>
      </c>
      <c r="B247" s="16" t="s">
        <v>684</v>
      </c>
      <c r="C247" s="5" t="s">
        <v>685</v>
      </c>
      <c r="D247" s="4" t="s">
        <v>89</v>
      </c>
      <c r="E247" s="4" t="s">
        <v>16</v>
      </c>
      <c r="F247" s="6">
        <v>184</v>
      </c>
      <c r="G247" s="24"/>
      <c r="H247" s="6">
        <f t="shared" si="30"/>
        <v>0</v>
      </c>
    </row>
    <row r="248" spans="1:8" x14ac:dyDescent="0.25">
      <c r="A248" s="3" t="s">
        <v>686</v>
      </c>
      <c r="B248" s="16" t="s">
        <v>687</v>
      </c>
      <c r="C248" s="5" t="s">
        <v>688</v>
      </c>
      <c r="D248" s="4" t="s">
        <v>89</v>
      </c>
      <c r="E248" s="4" t="s">
        <v>16</v>
      </c>
      <c r="F248" s="6">
        <v>22</v>
      </c>
      <c r="G248" s="24"/>
      <c r="H248" s="6">
        <f t="shared" si="30"/>
        <v>0</v>
      </c>
    </row>
    <row r="249" spans="1:8" x14ac:dyDescent="0.25">
      <c r="A249" s="3" t="s">
        <v>689</v>
      </c>
      <c r="B249" s="16" t="s">
        <v>690</v>
      </c>
      <c r="C249" s="5" t="s">
        <v>691</v>
      </c>
      <c r="D249" s="4" t="s">
        <v>15</v>
      </c>
      <c r="E249" s="4" t="s">
        <v>16</v>
      </c>
      <c r="F249" s="6">
        <v>1</v>
      </c>
      <c r="G249" s="24"/>
      <c r="H249" s="6">
        <f t="shared" si="30"/>
        <v>0</v>
      </c>
    </row>
    <row r="250" spans="1:8" x14ac:dyDescent="0.25">
      <c r="A250" s="3" t="s">
        <v>692</v>
      </c>
      <c r="B250" s="16" t="s">
        <v>693</v>
      </c>
      <c r="C250" s="5" t="s">
        <v>694</v>
      </c>
      <c r="D250" s="4" t="s">
        <v>15</v>
      </c>
      <c r="E250" s="4" t="s">
        <v>16</v>
      </c>
      <c r="F250" s="6">
        <v>1</v>
      </c>
      <c r="G250" s="24"/>
      <c r="H250" s="6">
        <f t="shared" si="30"/>
        <v>0</v>
      </c>
    </row>
    <row r="251" spans="1:8" x14ac:dyDescent="0.25">
      <c r="A251" s="3" t="s">
        <v>695</v>
      </c>
      <c r="B251" s="16" t="s">
        <v>696</v>
      </c>
      <c r="C251" s="5" t="s">
        <v>697</v>
      </c>
      <c r="D251" s="4" t="s">
        <v>35</v>
      </c>
      <c r="E251" s="4" t="s">
        <v>204</v>
      </c>
      <c r="F251" s="6">
        <v>792.03</v>
      </c>
      <c r="G251" s="24"/>
      <c r="H251" s="6">
        <f t="shared" si="30"/>
        <v>0</v>
      </c>
    </row>
    <row r="252" spans="1:8" x14ac:dyDescent="0.25">
      <c r="A252" s="3" t="s">
        <v>698</v>
      </c>
      <c r="B252" s="16" t="s">
        <v>699</v>
      </c>
      <c r="C252" s="5" t="s">
        <v>700</v>
      </c>
      <c r="D252" s="4" t="s">
        <v>15</v>
      </c>
      <c r="E252" s="4" t="s">
        <v>16</v>
      </c>
      <c r="F252" s="6">
        <v>7</v>
      </c>
      <c r="G252" s="24"/>
      <c r="H252" s="6">
        <f t="shared" si="30"/>
        <v>0</v>
      </c>
    </row>
    <row r="253" spans="1:8" x14ac:dyDescent="0.25">
      <c r="A253" s="3" t="s">
        <v>701</v>
      </c>
      <c r="B253" s="16" t="s">
        <v>702</v>
      </c>
      <c r="C253" s="5" t="s">
        <v>703</v>
      </c>
      <c r="D253" s="4" t="s">
        <v>15</v>
      </c>
      <c r="E253" s="4" t="s">
        <v>16</v>
      </c>
      <c r="F253" s="6">
        <v>49</v>
      </c>
      <c r="G253" s="24"/>
      <c r="H253" s="6">
        <f t="shared" si="30"/>
        <v>0</v>
      </c>
    </row>
    <row r="254" spans="1:8" x14ac:dyDescent="0.25">
      <c r="A254" s="3" t="s">
        <v>704</v>
      </c>
      <c r="B254" s="16" t="s">
        <v>705</v>
      </c>
      <c r="C254" s="5" t="s">
        <v>706</v>
      </c>
      <c r="D254" s="4" t="s">
        <v>15</v>
      </c>
      <c r="E254" s="4" t="s">
        <v>16</v>
      </c>
      <c r="F254" s="6">
        <v>5</v>
      </c>
      <c r="G254" s="24"/>
      <c r="H254" s="6">
        <f t="shared" si="30"/>
        <v>0</v>
      </c>
    </row>
    <row r="255" spans="1:8" x14ac:dyDescent="0.25">
      <c r="A255" s="3" t="s">
        <v>707</v>
      </c>
      <c r="B255" s="16" t="s">
        <v>708</v>
      </c>
      <c r="C255" s="5" t="s">
        <v>709</v>
      </c>
      <c r="D255" s="4" t="s">
        <v>184</v>
      </c>
      <c r="E255" s="4" t="s">
        <v>631</v>
      </c>
      <c r="F255" s="6">
        <v>326</v>
      </c>
      <c r="G255" s="24"/>
      <c r="H255" s="6">
        <f t="shared" si="30"/>
        <v>0</v>
      </c>
    </row>
    <row r="256" spans="1:8" x14ac:dyDescent="0.25">
      <c r="A256" s="3" t="s">
        <v>710</v>
      </c>
      <c r="B256" s="16" t="s">
        <v>711</v>
      </c>
      <c r="C256" s="5" t="s">
        <v>712</v>
      </c>
      <c r="D256" s="4" t="s">
        <v>15</v>
      </c>
      <c r="E256" s="4" t="s">
        <v>16</v>
      </c>
      <c r="F256" s="6">
        <v>6</v>
      </c>
      <c r="G256" s="24"/>
      <c r="H256" s="6">
        <f t="shared" si="30"/>
        <v>0</v>
      </c>
    </row>
    <row r="257" spans="1:8" ht="15" customHeight="1" x14ac:dyDescent="0.25">
      <c r="A257" s="7" t="s">
        <v>713</v>
      </c>
      <c r="B257" s="19" t="s">
        <v>714</v>
      </c>
      <c r="C257" s="20"/>
      <c r="D257" s="20"/>
      <c r="E257" s="20"/>
      <c r="F257" s="20"/>
      <c r="G257" s="20"/>
      <c r="H257" s="8">
        <f>SUM(H258:H261)</f>
        <v>0</v>
      </c>
    </row>
    <row r="258" spans="1:8" ht="18" x14ac:dyDescent="0.25">
      <c r="A258" s="3" t="s">
        <v>715</v>
      </c>
      <c r="B258" s="16" t="s">
        <v>716</v>
      </c>
      <c r="C258" s="5" t="s">
        <v>717</v>
      </c>
      <c r="D258" s="4" t="s">
        <v>184</v>
      </c>
      <c r="E258" s="4" t="s">
        <v>324</v>
      </c>
      <c r="F258" s="6">
        <v>228.07</v>
      </c>
      <c r="G258" s="24"/>
      <c r="H258" s="6">
        <f t="shared" ref="H258:H261" si="31">ROUND(F258*G258,2)</f>
        <v>0</v>
      </c>
    </row>
    <row r="259" spans="1:8" x14ac:dyDescent="0.25">
      <c r="A259" s="3" t="s">
        <v>718</v>
      </c>
      <c r="B259" s="16" t="s">
        <v>719</v>
      </c>
      <c r="C259" s="5" t="s">
        <v>720</v>
      </c>
      <c r="D259" s="4" t="s">
        <v>15</v>
      </c>
      <c r="E259" s="4" t="s">
        <v>16</v>
      </c>
      <c r="F259" s="6">
        <v>528</v>
      </c>
      <c r="G259" s="24"/>
      <c r="H259" s="6">
        <f t="shared" si="31"/>
        <v>0</v>
      </c>
    </row>
    <row r="260" spans="1:8" x14ac:dyDescent="0.25">
      <c r="A260" s="3" t="s">
        <v>721</v>
      </c>
      <c r="B260" s="16" t="s">
        <v>722</v>
      </c>
      <c r="C260" s="5" t="s">
        <v>723</v>
      </c>
      <c r="D260" s="4" t="s">
        <v>184</v>
      </c>
      <c r="E260" s="4" t="s">
        <v>631</v>
      </c>
      <c r="F260" s="6">
        <v>10</v>
      </c>
      <c r="G260" s="24"/>
      <c r="H260" s="6">
        <f t="shared" si="31"/>
        <v>0</v>
      </c>
    </row>
    <row r="261" spans="1:8" x14ac:dyDescent="0.25">
      <c r="A261" s="3" t="s">
        <v>724</v>
      </c>
      <c r="B261" s="16" t="s">
        <v>725</v>
      </c>
      <c r="C261" s="5" t="s">
        <v>726</v>
      </c>
      <c r="D261" s="4" t="s">
        <v>184</v>
      </c>
      <c r="E261" s="4" t="s">
        <v>631</v>
      </c>
      <c r="F261" s="6">
        <v>2</v>
      </c>
      <c r="G261" s="24"/>
      <c r="H261" s="6">
        <f t="shared" si="31"/>
        <v>0</v>
      </c>
    </row>
    <row r="262" spans="1:8" ht="15" customHeight="1" x14ac:dyDescent="0.25">
      <c r="A262" s="7" t="s">
        <v>727</v>
      </c>
      <c r="B262" s="19" t="s">
        <v>728</v>
      </c>
      <c r="C262" s="20"/>
      <c r="D262" s="20"/>
      <c r="E262" s="20"/>
      <c r="F262" s="20"/>
      <c r="G262" s="20"/>
      <c r="H262" s="8">
        <f>SUM(H263:H280)</f>
        <v>0</v>
      </c>
    </row>
    <row r="263" spans="1:8" ht="18" x14ac:dyDescent="0.25">
      <c r="A263" s="3" t="s">
        <v>729</v>
      </c>
      <c r="B263" s="16" t="s">
        <v>730</v>
      </c>
      <c r="C263" s="5" t="s">
        <v>731</v>
      </c>
      <c r="D263" s="4" t="s">
        <v>89</v>
      </c>
      <c r="E263" s="4" t="s">
        <v>16</v>
      </c>
      <c r="F263" s="6">
        <v>827</v>
      </c>
      <c r="G263" s="24"/>
      <c r="H263" s="6">
        <f t="shared" ref="H263:H280" si="32">ROUND(F263*G263,2)</f>
        <v>0</v>
      </c>
    </row>
    <row r="264" spans="1:8" ht="18" x14ac:dyDescent="0.25">
      <c r="A264" s="3" t="s">
        <v>732</v>
      </c>
      <c r="B264" s="16" t="s">
        <v>733</v>
      </c>
      <c r="C264" s="5" t="s">
        <v>734</v>
      </c>
      <c r="D264" s="4" t="s">
        <v>89</v>
      </c>
      <c r="E264" s="4" t="s">
        <v>16</v>
      </c>
      <c r="F264" s="6">
        <v>3</v>
      </c>
      <c r="G264" s="24"/>
      <c r="H264" s="6">
        <f t="shared" si="32"/>
        <v>0</v>
      </c>
    </row>
    <row r="265" spans="1:8" x14ac:dyDescent="0.25">
      <c r="A265" s="3" t="s">
        <v>735</v>
      </c>
      <c r="B265" s="16" t="s">
        <v>736</v>
      </c>
      <c r="C265" s="5" t="s">
        <v>737</v>
      </c>
      <c r="D265" s="4" t="s">
        <v>35</v>
      </c>
      <c r="E265" s="4" t="s">
        <v>16</v>
      </c>
      <c r="F265" s="6">
        <v>94</v>
      </c>
      <c r="G265" s="24"/>
      <c r="H265" s="6">
        <f t="shared" si="32"/>
        <v>0</v>
      </c>
    </row>
    <row r="266" spans="1:8" x14ac:dyDescent="0.25">
      <c r="A266" s="3" t="s">
        <v>738</v>
      </c>
      <c r="B266" s="16" t="s">
        <v>739</v>
      </c>
      <c r="C266" s="5" t="s">
        <v>740</v>
      </c>
      <c r="D266" s="4" t="s">
        <v>35</v>
      </c>
      <c r="E266" s="4" t="s">
        <v>16</v>
      </c>
      <c r="F266" s="6">
        <v>3</v>
      </c>
      <c r="G266" s="24"/>
      <c r="H266" s="6">
        <f t="shared" si="32"/>
        <v>0</v>
      </c>
    </row>
    <row r="267" spans="1:8" x14ac:dyDescent="0.25">
      <c r="A267" s="3" t="s">
        <v>741</v>
      </c>
      <c r="B267" s="16" t="s">
        <v>742</v>
      </c>
      <c r="C267" s="5" t="s">
        <v>743</v>
      </c>
      <c r="D267" s="4" t="s">
        <v>35</v>
      </c>
      <c r="E267" s="4" t="s">
        <v>16</v>
      </c>
      <c r="F267" s="6">
        <v>1</v>
      </c>
      <c r="G267" s="24"/>
      <c r="H267" s="6">
        <f t="shared" si="32"/>
        <v>0</v>
      </c>
    </row>
    <row r="268" spans="1:8" x14ac:dyDescent="0.25">
      <c r="A268" s="3" t="s">
        <v>744</v>
      </c>
      <c r="B268" s="16" t="s">
        <v>745</v>
      </c>
      <c r="C268" s="5" t="s">
        <v>746</v>
      </c>
      <c r="D268" s="4" t="s">
        <v>35</v>
      </c>
      <c r="E268" s="4" t="s">
        <v>16</v>
      </c>
      <c r="F268" s="6">
        <v>3</v>
      </c>
      <c r="G268" s="24"/>
      <c r="H268" s="6">
        <f t="shared" si="32"/>
        <v>0</v>
      </c>
    </row>
    <row r="269" spans="1:8" ht="18" x14ac:dyDescent="0.25">
      <c r="A269" s="3" t="s">
        <v>747</v>
      </c>
      <c r="B269" s="16" t="s">
        <v>748</v>
      </c>
      <c r="C269" s="5" t="s">
        <v>749</v>
      </c>
      <c r="D269" s="4" t="s">
        <v>22</v>
      </c>
      <c r="E269" s="4" t="s">
        <v>16</v>
      </c>
      <c r="F269" s="6">
        <v>16</v>
      </c>
      <c r="G269" s="24"/>
      <c r="H269" s="6">
        <f t="shared" si="32"/>
        <v>0</v>
      </c>
    </row>
    <row r="270" spans="1:8" x14ac:dyDescent="0.25">
      <c r="A270" s="3" t="s">
        <v>750</v>
      </c>
      <c r="B270" s="16" t="s">
        <v>751</v>
      </c>
      <c r="C270" s="5" t="s">
        <v>752</v>
      </c>
      <c r="D270" s="4" t="s">
        <v>89</v>
      </c>
      <c r="E270" s="4" t="s">
        <v>16</v>
      </c>
      <c r="F270" s="6">
        <v>4</v>
      </c>
      <c r="G270" s="24"/>
      <c r="H270" s="6">
        <f t="shared" si="32"/>
        <v>0</v>
      </c>
    </row>
    <row r="271" spans="1:8" x14ac:dyDescent="0.25">
      <c r="A271" s="3" t="s">
        <v>753</v>
      </c>
      <c r="B271" s="16" t="s">
        <v>754</v>
      </c>
      <c r="C271" s="5" t="s">
        <v>755</v>
      </c>
      <c r="D271" s="4" t="s">
        <v>89</v>
      </c>
      <c r="E271" s="4" t="s">
        <v>16</v>
      </c>
      <c r="F271" s="6">
        <v>7</v>
      </c>
      <c r="G271" s="24"/>
      <c r="H271" s="6">
        <f t="shared" si="32"/>
        <v>0</v>
      </c>
    </row>
    <row r="272" spans="1:8" ht="18" x14ac:dyDescent="0.25">
      <c r="A272" s="3" t="s">
        <v>756</v>
      </c>
      <c r="B272" s="16" t="s">
        <v>757</v>
      </c>
      <c r="C272" s="5" t="s">
        <v>758</v>
      </c>
      <c r="D272" s="4" t="s">
        <v>22</v>
      </c>
      <c r="E272" s="4" t="s">
        <v>16</v>
      </c>
      <c r="F272" s="6">
        <v>1</v>
      </c>
      <c r="G272" s="24"/>
      <c r="H272" s="6">
        <f t="shared" si="32"/>
        <v>0</v>
      </c>
    </row>
    <row r="273" spans="1:8" ht="18" x14ac:dyDescent="0.25">
      <c r="A273" s="3" t="s">
        <v>759</v>
      </c>
      <c r="B273" s="16" t="s">
        <v>760</v>
      </c>
      <c r="C273" s="5" t="s">
        <v>761</v>
      </c>
      <c r="D273" s="4" t="s">
        <v>22</v>
      </c>
      <c r="E273" s="4" t="s">
        <v>16</v>
      </c>
      <c r="F273" s="6">
        <v>3</v>
      </c>
      <c r="G273" s="24"/>
      <c r="H273" s="6">
        <f t="shared" si="32"/>
        <v>0</v>
      </c>
    </row>
    <row r="274" spans="1:8" ht="18" x14ac:dyDescent="0.25">
      <c r="A274" s="3" t="s">
        <v>762</v>
      </c>
      <c r="B274" s="16" t="s">
        <v>763</v>
      </c>
      <c r="C274" s="5" t="s">
        <v>764</v>
      </c>
      <c r="D274" s="4" t="s">
        <v>22</v>
      </c>
      <c r="E274" s="4" t="s">
        <v>16</v>
      </c>
      <c r="F274" s="6">
        <v>2</v>
      </c>
      <c r="G274" s="24"/>
      <c r="H274" s="6">
        <f t="shared" si="32"/>
        <v>0</v>
      </c>
    </row>
    <row r="275" spans="1:8" ht="18" x14ac:dyDescent="0.25">
      <c r="A275" s="3" t="s">
        <v>765</v>
      </c>
      <c r="B275" s="16" t="s">
        <v>766</v>
      </c>
      <c r="C275" s="5" t="s">
        <v>767</v>
      </c>
      <c r="D275" s="4" t="s">
        <v>22</v>
      </c>
      <c r="E275" s="4" t="s">
        <v>16</v>
      </c>
      <c r="F275" s="6">
        <v>10</v>
      </c>
      <c r="G275" s="24"/>
      <c r="H275" s="6">
        <f t="shared" si="32"/>
        <v>0</v>
      </c>
    </row>
    <row r="276" spans="1:8" ht="18" x14ac:dyDescent="0.25">
      <c r="A276" s="3" t="s">
        <v>768</v>
      </c>
      <c r="B276" s="16" t="s">
        <v>769</v>
      </c>
      <c r="C276" s="5" t="s">
        <v>770</v>
      </c>
      <c r="D276" s="4" t="s">
        <v>22</v>
      </c>
      <c r="E276" s="4" t="s">
        <v>16</v>
      </c>
      <c r="F276" s="6">
        <v>15</v>
      </c>
      <c r="G276" s="24"/>
      <c r="H276" s="6">
        <f t="shared" si="32"/>
        <v>0</v>
      </c>
    </row>
    <row r="277" spans="1:8" ht="18" x14ac:dyDescent="0.25">
      <c r="A277" s="3" t="s">
        <v>771</v>
      </c>
      <c r="B277" s="16" t="s">
        <v>772</v>
      </c>
      <c r="C277" s="5" t="s">
        <v>773</v>
      </c>
      <c r="D277" s="4" t="s">
        <v>22</v>
      </c>
      <c r="E277" s="4" t="s">
        <v>16</v>
      </c>
      <c r="F277" s="6">
        <v>21</v>
      </c>
      <c r="G277" s="24"/>
      <c r="H277" s="6">
        <f t="shared" si="32"/>
        <v>0</v>
      </c>
    </row>
    <row r="278" spans="1:8" ht="18" x14ac:dyDescent="0.25">
      <c r="A278" s="3" t="s">
        <v>774</v>
      </c>
      <c r="B278" s="16" t="s">
        <v>775</v>
      </c>
      <c r="C278" s="5" t="s">
        <v>776</v>
      </c>
      <c r="D278" s="4" t="s">
        <v>22</v>
      </c>
      <c r="E278" s="4" t="s">
        <v>16</v>
      </c>
      <c r="F278" s="6">
        <v>2</v>
      </c>
      <c r="G278" s="24"/>
      <c r="H278" s="6">
        <f t="shared" si="32"/>
        <v>0</v>
      </c>
    </row>
    <row r="279" spans="1:8" ht="18" x14ac:dyDescent="0.25">
      <c r="A279" s="3" t="s">
        <v>777</v>
      </c>
      <c r="B279" s="16" t="s">
        <v>778</v>
      </c>
      <c r="C279" s="5" t="s">
        <v>779</v>
      </c>
      <c r="D279" s="4" t="s">
        <v>22</v>
      </c>
      <c r="E279" s="4" t="s">
        <v>16</v>
      </c>
      <c r="F279" s="6">
        <v>7</v>
      </c>
      <c r="G279" s="24"/>
      <c r="H279" s="6">
        <f t="shared" si="32"/>
        <v>0</v>
      </c>
    </row>
    <row r="280" spans="1:8" ht="18" x14ac:dyDescent="0.25">
      <c r="A280" s="3" t="s">
        <v>780</v>
      </c>
      <c r="B280" s="16" t="s">
        <v>781</v>
      </c>
      <c r="C280" s="5" t="s">
        <v>782</v>
      </c>
      <c r="D280" s="4" t="s">
        <v>89</v>
      </c>
      <c r="E280" s="4" t="s">
        <v>16</v>
      </c>
      <c r="F280" s="6">
        <v>6</v>
      </c>
      <c r="G280" s="24"/>
      <c r="H280" s="6">
        <f t="shared" si="32"/>
        <v>0</v>
      </c>
    </row>
    <row r="281" spans="1:8" x14ac:dyDescent="0.25">
      <c r="A281" s="7" t="s">
        <v>783</v>
      </c>
      <c r="B281" s="19" t="s">
        <v>784</v>
      </c>
      <c r="C281" s="20"/>
      <c r="D281" s="20"/>
      <c r="E281" s="20"/>
      <c r="F281" s="20"/>
      <c r="G281" s="20"/>
      <c r="H281" s="8">
        <f>SUM(H282:H293)</f>
        <v>0</v>
      </c>
    </row>
    <row r="282" spans="1:8" ht="18" x14ac:dyDescent="0.25">
      <c r="A282" s="3" t="s">
        <v>785</v>
      </c>
      <c r="B282" s="16" t="s">
        <v>786</v>
      </c>
      <c r="C282" s="5" t="s">
        <v>787</v>
      </c>
      <c r="D282" s="4" t="s">
        <v>22</v>
      </c>
      <c r="E282" s="4" t="s">
        <v>204</v>
      </c>
      <c r="F282" s="6">
        <v>17253</v>
      </c>
      <c r="G282" s="24"/>
      <c r="H282" s="6">
        <f t="shared" ref="H282:H293" si="33">ROUND(F282*G282,2)</f>
        <v>0</v>
      </c>
    </row>
    <row r="283" spans="1:8" ht="18" x14ac:dyDescent="0.25">
      <c r="A283" s="3" t="s">
        <v>788</v>
      </c>
      <c r="B283" s="16" t="s">
        <v>789</v>
      </c>
      <c r="C283" s="5" t="s">
        <v>790</v>
      </c>
      <c r="D283" s="4" t="s">
        <v>22</v>
      </c>
      <c r="E283" s="4" t="s">
        <v>204</v>
      </c>
      <c r="F283" s="6">
        <v>430</v>
      </c>
      <c r="G283" s="24"/>
      <c r="H283" s="6">
        <f t="shared" si="33"/>
        <v>0</v>
      </c>
    </row>
    <row r="284" spans="1:8" ht="18" x14ac:dyDescent="0.25">
      <c r="A284" s="3" t="s">
        <v>791</v>
      </c>
      <c r="B284" s="16" t="s">
        <v>792</v>
      </c>
      <c r="C284" s="5" t="s">
        <v>793</v>
      </c>
      <c r="D284" s="4" t="s">
        <v>22</v>
      </c>
      <c r="E284" s="4" t="s">
        <v>204</v>
      </c>
      <c r="F284" s="6">
        <v>5783</v>
      </c>
      <c r="G284" s="24"/>
      <c r="H284" s="6">
        <f t="shared" si="33"/>
        <v>0</v>
      </c>
    </row>
    <row r="285" spans="1:8" ht="18" x14ac:dyDescent="0.25">
      <c r="A285" s="3" t="s">
        <v>794</v>
      </c>
      <c r="B285" s="16" t="s">
        <v>795</v>
      </c>
      <c r="C285" s="5" t="s">
        <v>796</v>
      </c>
      <c r="D285" s="4" t="s">
        <v>22</v>
      </c>
      <c r="E285" s="4" t="s">
        <v>204</v>
      </c>
      <c r="F285" s="6">
        <v>829.09</v>
      </c>
      <c r="G285" s="24"/>
      <c r="H285" s="6">
        <f t="shared" si="33"/>
        <v>0</v>
      </c>
    </row>
    <row r="286" spans="1:8" ht="18" x14ac:dyDescent="0.25">
      <c r="A286" s="3" t="s">
        <v>797</v>
      </c>
      <c r="B286" s="16" t="s">
        <v>798</v>
      </c>
      <c r="C286" s="5" t="s">
        <v>799</v>
      </c>
      <c r="D286" s="4" t="s">
        <v>22</v>
      </c>
      <c r="E286" s="4" t="s">
        <v>204</v>
      </c>
      <c r="F286" s="6">
        <v>596.76</v>
      </c>
      <c r="G286" s="24"/>
      <c r="H286" s="6">
        <f t="shared" si="33"/>
        <v>0</v>
      </c>
    </row>
    <row r="287" spans="1:8" ht="18" x14ac:dyDescent="0.25">
      <c r="A287" s="3" t="s">
        <v>800</v>
      </c>
      <c r="B287" s="16" t="s">
        <v>801</v>
      </c>
      <c r="C287" s="5" t="s">
        <v>802</v>
      </c>
      <c r="D287" s="4" t="s">
        <v>22</v>
      </c>
      <c r="E287" s="4" t="s">
        <v>204</v>
      </c>
      <c r="F287" s="6">
        <v>147</v>
      </c>
      <c r="G287" s="24"/>
      <c r="H287" s="6">
        <f t="shared" si="33"/>
        <v>0</v>
      </c>
    </row>
    <row r="288" spans="1:8" ht="18" x14ac:dyDescent="0.25">
      <c r="A288" s="3" t="s">
        <v>803</v>
      </c>
      <c r="B288" s="16" t="s">
        <v>804</v>
      </c>
      <c r="C288" s="5" t="s">
        <v>805</v>
      </c>
      <c r="D288" s="4" t="s">
        <v>22</v>
      </c>
      <c r="E288" s="4" t="s">
        <v>204</v>
      </c>
      <c r="F288" s="6">
        <v>937.42</v>
      </c>
      <c r="G288" s="24"/>
      <c r="H288" s="6">
        <f t="shared" si="33"/>
        <v>0</v>
      </c>
    </row>
    <row r="289" spans="1:8" ht="18" x14ac:dyDescent="0.25">
      <c r="A289" s="3" t="s">
        <v>806</v>
      </c>
      <c r="B289" s="16" t="s">
        <v>807</v>
      </c>
      <c r="C289" s="5" t="s">
        <v>808</v>
      </c>
      <c r="D289" s="4" t="s">
        <v>22</v>
      </c>
      <c r="E289" s="4" t="s">
        <v>204</v>
      </c>
      <c r="F289" s="6">
        <v>563</v>
      </c>
      <c r="G289" s="24"/>
      <c r="H289" s="6">
        <f t="shared" si="33"/>
        <v>0</v>
      </c>
    </row>
    <row r="290" spans="1:8" ht="18" x14ac:dyDescent="0.25">
      <c r="A290" s="3" t="s">
        <v>809</v>
      </c>
      <c r="B290" s="16" t="s">
        <v>810</v>
      </c>
      <c r="C290" s="5" t="s">
        <v>811</v>
      </c>
      <c r="D290" s="4" t="s">
        <v>22</v>
      </c>
      <c r="E290" s="4" t="s">
        <v>204</v>
      </c>
      <c r="F290" s="6">
        <v>285.75</v>
      </c>
      <c r="G290" s="24"/>
      <c r="H290" s="6">
        <f t="shared" si="33"/>
        <v>0</v>
      </c>
    </row>
    <row r="291" spans="1:8" ht="18" x14ac:dyDescent="0.25">
      <c r="A291" s="3" t="s">
        <v>812</v>
      </c>
      <c r="B291" s="16" t="s">
        <v>813</v>
      </c>
      <c r="C291" s="5" t="s">
        <v>814</v>
      </c>
      <c r="D291" s="4" t="s">
        <v>22</v>
      </c>
      <c r="E291" s="4" t="s">
        <v>204</v>
      </c>
      <c r="F291" s="6">
        <v>290</v>
      </c>
      <c r="G291" s="24"/>
      <c r="H291" s="6">
        <f t="shared" si="33"/>
        <v>0</v>
      </c>
    </row>
    <row r="292" spans="1:8" ht="18" x14ac:dyDescent="0.25">
      <c r="A292" s="3" t="s">
        <v>815</v>
      </c>
      <c r="B292" s="16" t="s">
        <v>816</v>
      </c>
      <c r="C292" s="5" t="s">
        <v>817</v>
      </c>
      <c r="D292" s="4" t="s">
        <v>22</v>
      </c>
      <c r="E292" s="4" t="s">
        <v>204</v>
      </c>
      <c r="F292" s="6">
        <v>276</v>
      </c>
      <c r="G292" s="24"/>
      <c r="H292" s="6">
        <f t="shared" si="33"/>
        <v>0</v>
      </c>
    </row>
    <row r="293" spans="1:8" ht="18" x14ac:dyDescent="0.25">
      <c r="A293" s="3" t="s">
        <v>818</v>
      </c>
      <c r="B293" s="16" t="s">
        <v>819</v>
      </c>
      <c r="C293" s="5" t="s">
        <v>820</v>
      </c>
      <c r="D293" s="4" t="s">
        <v>22</v>
      </c>
      <c r="E293" s="4" t="s">
        <v>204</v>
      </c>
      <c r="F293" s="6">
        <v>1104</v>
      </c>
      <c r="G293" s="24"/>
      <c r="H293" s="6">
        <f t="shared" si="33"/>
        <v>0</v>
      </c>
    </row>
    <row r="294" spans="1:8" ht="15" customHeight="1" x14ac:dyDescent="0.25">
      <c r="A294" s="7" t="s">
        <v>821</v>
      </c>
      <c r="B294" s="19" t="s">
        <v>822</v>
      </c>
      <c r="C294" s="20"/>
      <c r="D294" s="20"/>
      <c r="E294" s="20"/>
      <c r="F294" s="20"/>
      <c r="G294" s="20"/>
      <c r="H294" s="8">
        <f>SUM(H295:H302)</f>
        <v>0</v>
      </c>
    </row>
    <row r="295" spans="1:8" ht="18" x14ac:dyDescent="0.25">
      <c r="A295" s="3" t="s">
        <v>823</v>
      </c>
      <c r="B295" s="16" t="s">
        <v>824</v>
      </c>
      <c r="C295" s="5" t="s">
        <v>825</v>
      </c>
      <c r="D295" s="4" t="s">
        <v>22</v>
      </c>
      <c r="E295" s="4" t="s">
        <v>16</v>
      </c>
      <c r="F295" s="6">
        <v>32</v>
      </c>
      <c r="G295" s="24"/>
      <c r="H295" s="6">
        <f t="shared" ref="H295:H302" si="34">ROUND(F295*G295,2)</f>
        <v>0</v>
      </c>
    </row>
    <row r="296" spans="1:8" ht="18" x14ac:dyDescent="0.25">
      <c r="A296" s="3" t="s">
        <v>826</v>
      </c>
      <c r="B296" s="16" t="s">
        <v>827</v>
      </c>
      <c r="C296" s="5" t="s">
        <v>828</v>
      </c>
      <c r="D296" s="4" t="s">
        <v>22</v>
      </c>
      <c r="E296" s="4" t="s">
        <v>16</v>
      </c>
      <c r="F296" s="6">
        <v>41</v>
      </c>
      <c r="G296" s="24"/>
      <c r="H296" s="6">
        <f t="shared" si="34"/>
        <v>0</v>
      </c>
    </row>
    <row r="297" spans="1:8" ht="18" x14ac:dyDescent="0.25">
      <c r="A297" s="3" t="s">
        <v>829</v>
      </c>
      <c r="B297" s="16" t="s">
        <v>830</v>
      </c>
      <c r="C297" s="5" t="s">
        <v>831</v>
      </c>
      <c r="D297" s="4" t="s">
        <v>22</v>
      </c>
      <c r="E297" s="4" t="s">
        <v>16</v>
      </c>
      <c r="F297" s="6">
        <v>14</v>
      </c>
      <c r="G297" s="24"/>
      <c r="H297" s="6">
        <f t="shared" si="34"/>
        <v>0</v>
      </c>
    </row>
    <row r="298" spans="1:8" ht="18" x14ac:dyDescent="0.25">
      <c r="A298" s="3" t="s">
        <v>832</v>
      </c>
      <c r="B298" s="16" t="s">
        <v>833</v>
      </c>
      <c r="C298" s="5" t="s">
        <v>834</v>
      </c>
      <c r="D298" s="4" t="s">
        <v>22</v>
      </c>
      <c r="E298" s="4" t="s">
        <v>16</v>
      </c>
      <c r="F298" s="6">
        <v>4</v>
      </c>
      <c r="G298" s="24"/>
      <c r="H298" s="6">
        <f t="shared" si="34"/>
        <v>0</v>
      </c>
    </row>
    <row r="299" spans="1:8" ht="18" x14ac:dyDescent="0.25">
      <c r="A299" s="3" t="s">
        <v>835</v>
      </c>
      <c r="B299" s="16" t="s">
        <v>836</v>
      </c>
      <c r="C299" s="5" t="s">
        <v>837</v>
      </c>
      <c r="D299" s="4" t="s">
        <v>22</v>
      </c>
      <c r="E299" s="4" t="s">
        <v>16</v>
      </c>
      <c r="F299" s="6">
        <v>10</v>
      </c>
      <c r="G299" s="24"/>
      <c r="H299" s="6">
        <f t="shared" si="34"/>
        <v>0</v>
      </c>
    </row>
    <row r="300" spans="1:8" ht="18" x14ac:dyDescent="0.25">
      <c r="A300" s="3" t="s">
        <v>838</v>
      </c>
      <c r="B300" s="16" t="s">
        <v>839</v>
      </c>
      <c r="C300" s="5" t="s">
        <v>840</v>
      </c>
      <c r="D300" s="4" t="s">
        <v>22</v>
      </c>
      <c r="E300" s="4" t="s">
        <v>16</v>
      </c>
      <c r="F300" s="6">
        <v>5</v>
      </c>
      <c r="G300" s="24"/>
      <c r="H300" s="6">
        <f t="shared" si="34"/>
        <v>0</v>
      </c>
    </row>
    <row r="301" spans="1:8" ht="18" x14ac:dyDescent="0.25">
      <c r="A301" s="3" t="s">
        <v>841</v>
      </c>
      <c r="B301" s="16" t="s">
        <v>842</v>
      </c>
      <c r="C301" s="5" t="s">
        <v>843</v>
      </c>
      <c r="D301" s="4" t="s">
        <v>22</v>
      </c>
      <c r="E301" s="4" t="s">
        <v>16</v>
      </c>
      <c r="F301" s="6">
        <v>549</v>
      </c>
      <c r="G301" s="24"/>
      <c r="H301" s="6">
        <f t="shared" si="34"/>
        <v>0</v>
      </c>
    </row>
    <row r="302" spans="1:8" x14ac:dyDescent="0.25">
      <c r="A302" s="3" t="s">
        <v>844</v>
      </c>
      <c r="B302" s="16" t="s">
        <v>845</v>
      </c>
      <c r="C302" s="5" t="s">
        <v>846</v>
      </c>
      <c r="D302" s="4" t="s">
        <v>184</v>
      </c>
      <c r="E302" s="4" t="s">
        <v>631</v>
      </c>
      <c r="F302" s="6">
        <v>379</v>
      </c>
      <c r="G302" s="24"/>
      <c r="H302" s="6">
        <f t="shared" si="34"/>
        <v>0</v>
      </c>
    </row>
    <row r="303" spans="1:8" ht="15" customHeight="1" x14ac:dyDescent="0.25">
      <c r="A303" s="7" t="s">
        <v>847</v>
      </c>
      <c r="B303" s="19" t="s">
        <v>848</v>
      </c>
      <c r="C303" s="20"/>
      <c r="D303" s="20"/>
      <c r="E303" s="20"/>
      <c r="F303" s="20"/>
      <c r="G303" s="20"/>
      <c r="H303" s="8">
        <f>SUM(H304:H306)</f>
        <v>0</v>
      </c>
    </row>
    <row r="304" spans="1:8" ht="18" x14ac:dyDescent="0.25">
      <c r="A304" s="3" t="s">
        <v>849</v>
      </c>
      <c r="B304" s="16" t="s">
        <v>850</v>
      </c>
      <c r="C304" s="5" t="s">
        <v>851</v>
      </c>
      <c r="D304" s="4" t="s">
        <v>22</v>
      </c>
      <c r="E304" s="4" t="s">
        <v>16</v>
      </c>
      <c r="F304" s="6">
        <v>13</v>
      </c>
      <c r="G304" s="24"/>
      <c r="H304" s="6">
        <f t="shared" ref="H304:H306" si="35">ROUND(F304*G304,2)</f>
        <v>0</v>
      </c>
    </row>
    <row r="305" spans="1:8" ht="27" x14ac:dyDescent="0.25">
      <c r="A305" s="3" t="s">
        <v>852</v>
      </c>
      <c r="B305" s="16" t="s">
        <v>853</v>
      </c>
      <c r="C305" s="5" t="s">
        <v>854</v>
      </c>
      <c r="D305" s="4" t="s">
        <v>89</v>
      </c>
      <c r="E305" s="4" t="s">
        <v>16</v>
      </c>
      <c r="F305" s="6">
        <v>388</v>
      </c>
      <c r="G305" s="24"/>
      <c r="H305" s="6">
        <f t="shared" si="35"/>
        <v>0</v>
      </c>
    </row>
    <row r="306" spans="1:8" ht="27" x14ac:dyDescent="0.25">
      <c r="A306" s="3" t="s">
        <v>855</v>
      </c>
      <c r="B306" s="16" t="s">
        <v>856</v>
      </c>
      <c r="C306" s="5" t="s">
        <v>857</v>
      </c>
      <c r="D306" s="4" t="s">
        <v>89</v>
      </c>
      <c r="E306" s="4" t="s">
        <v>16</v>
      </c>
      <c r="F306" s="6">
        <v>40</v>
      </c>
      <c r="G306" s="24"/>
      <c r="H306" s="6">
        <f t="shared" si="35"/>
        <v>0</v>
      </c>
    </row>
    <row r="307" spans="1:8" x14ac:dyDescent="0.25">
      <c r="A307" s="7" t="s">
        <v>858</v>
      </c>
      <c r="B307" s="19" t="s">
        <v>859</v>
      </c>
      <c r="C307" s="20"/>
      <c r="D307" s="20"/>
      <c r="E307" s="20"/>
      <c r="F307" s="20"/>
      <c r="G307" s="20"/>
      <c r="H307" s="8">
        <f>SUM(H308:H320)</f>
        <v>0</v>
      </c>
    </row>
    <row r="308" spans="1:8" x14ac:dyDescent="0.25">
      <c r="A308" s="3" t="s">
        <v>860</v>
      </c>
      <c r="B308" s="16" t="s">
        <v>861</v>
      </c>
      <c r="C308" s="5" t="s">
        <v>862</v>
      </c>
      <c r="D308" s="4" t="s">
        <v>89</v>
      </c>
      <c r="E308" s="4" t="s">
        <v>16</v>
      </c>
      <c r="F308" s="6">
        <v>1</v>
      </c>
      <c r="G308" s="24"/>
      <c r="H308" s="6">
        <f t="shared" ref="H308:H320" si="36">ROUND(F308*G308,2)</f>
        <v>0</v>
      </c>
    </row>
    <row r="309" spans="1:8" x14ac:dyDescent="0.25">
      <c r="A309" s="3" t="s">
        <v>863</v>
      </c>
      <c r="B309" s="16" t="s">
        <v>864</v>
      </c>
      <c r="C309" s="5" t="s">
        <v>865</v>
      </c>
      <c r="D309" s="4" t="s">
        <v>89</v>
      </c>
      <c r="E309" s="4" t="s">
        <v>16</v>
      </c>
      <c r="F309" s="6">
        <v>1</v>
      </c>
      <c r="G309" s="24"/>
      <c r="H309" s="6">
        <f t="shared" si="36"/>
        <v>0</v>
      </c>
    </row>
    <row r="310" spans="1:8" x14ac:dyDescent="0.25">
      <c r="A310" s="3" t="s">
        <v>866</v>
      </c>
      <c r="B310" s="16" t="s">
        <v>867</v>
      </c>
      <c r="C310" s="5" t="s">
        <v>868</v>
      </c>
      <c r="D310" s="4" t="s">
        <v>89</v>
      </c>
      <c r="E310" s="4" t="s">
        <v>16</v>
      </c>
      <c r="F310" s="6">
        <v>1</v>
      </c>
      <c r="G310" s="24"/>
      <c r="H310" s="6">
        <f t="shared" si="36"/>
        <v>0</v>
      </c>
    </row>
    <row r="311" spans="1:8" x14ac:dyDescent="0.25">
      <c r="A311" s="3" t="s">
        <v>869</v>
      </c>
      <c r="B311" s="16" t="s">
        <v>870</v>
      </c>
      <c r="C311" s="5" t="s">
        <v>871</v>
      </c>
      <c r="D311" s="4" t="s">
        <v>89</v>
      </c>
      <c r="E311" s="4" t="s">
        <v>16</v>
      </c>
      <c r="F311" s="6">
        <v>1</v>
      </c>
      <c r="G311" s="24"/>
      <c r="H311" s="6">
        <f t="shared" si="36"/>
        <v>0</v>
      </c>
    </row>
    <row r="312" spans="1:8" x14ac:dyDescent="0.25">
      <c r="A312" s="3" t="s">
        <v>872</v>
      </c>
      <c r="B312" s="16" t="s">
        <v>873</v>
      </c>
      <c r="C312" s="5" t="s">
        <v>874</v>
      </c>
      <c r="D312" s="4" t="s">
        <v>89</v>
      </c>
      <c r="E312" s="4" t="s">
        <v>16</v>
      </c>
      <c r="F312" s="6">
        <v>1</v>
      </c>
      <c r="G312" s="24"/>
      <c r="H312" s="6">
        <f t="shared" si="36"/>
        <v>0</v>
      </c>
    </row>
    <row r="313" spans="1:8" x14ac:dyDescent="0.25">
      <c r="A313" s="3" t="s">
        <v>875</v>
      </c>
      <c r="B313" s="16" t="s">
        <v>876</v>
      </c>
      <c r="C313" s="5" t="s">
        <v>877</v>
      </c>
      <c r="D313" s="4" t="s">
        <v>89</v>
      </c>
      <c r="E313" s="4" t="s">
        <v>16</v>
      </c>
      <c r="F313" s="6">
        <v>1</v>
      </c>
      <c r="G313" s="24"/>
      <c r="H313" s="6">
        <f t="shared" si="36"/>
        <v>0</v>
      </c>
    </row>
    <row r="314" spans="1:8" x14ac:dyDescent="0.25">
      <c r="A314" s="3" t="s">
        <v>878</v>
      </c>
      <c r="B314" s="16" t="s">
        <v>879</v>
      </c>
      <c r="C314" s="5" t="s">
        <v>880</v>
      </c>
      <c r="D314" s="4" t="s">
        <v>89</v>
      </c>
      <c r="E314" s="4" t="s">
        <v>16</v>
      </c>
      <c r="F314" s="6">
        <v>1</v>
      </c>
      <c r="G314" s="24"/>
      <c r="H314" s="6">
        <f t="shared" si="36"/>
        <v>0</v>
      </c>
    </row>
    <row r="315" spans="1:8" x14ac:dyDescent="0.25">
      <c r="A315" s="3" t="s">
        <v>881</v>
      </c>
      <c r="B315" s="16" t="s">
        <v>882</v>
      </c>
      <c r="C315" s="5" t="s">
        <v>883</v>
      </c>
      <c r="D315" s="4" t="s">
        <v>89</v>
      </c>
      <c r="E315" s="4" t="s">
        <v>16</v>
      </c>
      <c r="F315" s="6">
        <v>1</v>
      </c>
      <c r="G315" s="24"/>
      <c r="H315" s="6">
        <f t="shared" si="36"/>
        <v>0</v>
      </c>
    </row>
    <row r="316" spans="1:8" x14ac:dyDescent="0.25">
      <c r="A316" s="3" t="s">
        <v>884</v>
      </c>
      <c r="B316" s="16" t="s">
        <v>885</v>
      </c>
      <c r="C316" s="5" t="s">
        <v>886</v>
      </c>
      <c r="D316" s="4" t="s">
        <v>89</v>
      </c>
      <c r="E316" s="4" t="s">
        <v>16</v>
      </c>
      <c r="F316" s="6">
        <v>1</v>
      </c>
      <c r="G316" s="24"/>
      <c r="H316" s="6">
        <f t="shared" si="36"/>
        <v>0</v>
      </c>
    </row>
    <row r="317" spans="1:8" x14ac:dyDescent="0.25">
      <c r="A317" s="3" t="s">
        <v>887</v>
      </c>
      <c r="B317" s="16" t="s">
        <v>888</v>
      </c>
      <c r="C317" s="5" t="s">
        <v>889</v>
      </c>
      <c r="D317" s="4" t="s">
        <v>89</v>
      </c>
      <c r="E317" s="4" t="s">
        <v>16</v>
      </c>
      <c r="F317" s="6">
        <v>1</v>
      </c>
      <c r="G317" s="24"/>
      <c r="H317" s="6">
        <f t="shared" si="36"/>
        <v>0</v>
      </c>
    </row>
    <row r="318" spans="1:8" x14ac:dyDescent="0.25">
      <c r="A318" s="3" t="s">
        <v>890</v>
      </c>
      <c r="B318" s="16" t="s">
        <v>891</v>
      </c>
      <c r="C318" s="5" t="s">
        <v>892</v>
      </c>
      <c r="D318" s="4" t="s">
        <v>89</v>
      </c>
      <c r="E318" s="4" t="s">
        <v>16</v>
      </c>
      <c r="F318" s="6">
        <v>1</v>
      </c>
      <c r="G318" s="24"/>
      <c r="H318" s="6">
        <f t="shared" si="36"/>
        <v>0</v>
      </c>
    </row>
    <row r="319" spans="1:8" x14ac:dyDescent="0.25">
      <c r="A319" s="3" t="s">
        <v>893</v>
      </c>
      <c r="B319" s="16" t="s">
        <v>894</v>
      </c>
      <c r="C319" s="5" t="s">
        <v>895</v>
      </c>
      <c r="D319" s="4" t="s">
        <v>89</v>
      </c>
      <c r="E319" s="4" t="s">
        <v>16</v>
      </c>
      <c r="F319" s="6">
        <v>1</v>
      </c>
      <c r="G319" s="24"/>
      <c r="H319" s="6">
        <f t="shared" si="36"/>
        <v>0</v>
      </c>
    </row>
    <row r="320" spans="1:8" x14ac:dyDescent="0.25">
      <c r="A320" s="3" t="s">
        <v>896</v>
      </c>
      <c r="B320" s="16" t="s">
        <v>897</v>
      </c>
      <c r="C320" s="5" t="s">
        <v>898</v>
      </c>
      <c r="D320" s="4" t="s">
        <v>89</v>
      </c>
      <c r="E320" s="4" t="s">
        <v>16</v>
      </c>
      <c r="F320" s="6">
        <v>1</v>
      </c>
      <c r="G320" s="24"/>
      <c r="H320" s="6">
        <f t="shared" si="36"/>
        <v>0</v>
      </c>
    </row>
    <row r="321" spans="1:8" ht="15" customHeight="1" x14ac:dyDescent="0.25">
      <c r="A321" s="7" t="s">
        <v>899</v>
      </c>
      <c r="B321" s="19" t="s">
        <v>900</v>
      </c>
      <c r="C321" s="20"/>
      <c r="D321" s="20"/>
      <c r="E321" s="20"/>
      <c r="F321" s="20"/>
      <c r="G321" s="20"/>
      <c r="H321" s="8">
        <f>SUM(H322:H340)</f>
        <v>0</v>
      </c>
    </row>
    <row r="322" spans="1:8" x14ac:dyDescent="0.25">
      <c r="A322" s="3" t="s">
        <v>901</v>
      </c>
      <c r="B322" s="16" t="s">
        <v>902</v>
      </c>
      <c r="C322" s="5" t="s">
        <v>903</v>
      </c>
      <c r="D322" s="4" t="s">
        <v>184</v>
      </c>
      <c r="E322" s="4" t="s">
        <v>904</v>
      </c>
      <c r="F322" s="6">
        <v>1</v>
      </c>
      <c r="G322" s="24"/>
      <c r="H322" s="6">
        <f t="shared" ref="H322:H340" si="37">ROUND(F322*G322,2)</f>
        <v>0</v>
      </c>
    </row>
    <row r="323" spans="1:8" ht="18" x14ac:dyDescent="0.25">
      <c r="A323" s="21" t="s">
        <v>1786</v>
      </c>
      <c r="B323" s="16" t="s">
        <v>611</v>
      </c>
      <c r="C323" s="5" t="s">
        <v>612</v>
      </c>
      <c r="D323" s="4" t="s">
        <v>22</v>
      </c>
      <c r="E323" s="4" t="s">
        <v>204</v>
      </c>
      <c r="F323" s="6">
        <v>3</v>
      </c>
      <c r="G323" s="24"/>
      <c r="H323" s="6">
        <f t="shared" si="37"/>
        <v>0</v>
      </c>
    </row>
    <row r="324" spans="1:8" ht="18" x14ac:dyDescent="0.25">
      <c r="A324" s="3" t="s">
        <v>905</v>
      </c>
      <c r="B324" s="16" t="s">
        <v>906</v>
      </c>
      <c r="C324" s="5" t="s">
        <v>907</v>
      </c>
      <c r="D324" s="4" t="s">
        <v>22</v>
      </c>
      <c r="E324" s="4" t="s">
        <v>204</v>
      </c>
      <c r="F324" s="6">
        <v>21</v>
      </c>
      <c r="G324" s="24"/>
      <c r="H324" s="6">
        <f t="shared" si="37"/>
        <v>0</v>
      </c>
    </row>
    <row r="325" spans="1:8" ht="15" customHeight="1" x14ac:dyDescent="0.25">
      <c r="A325" s="3" t="s">
        <v>908</v>
      </c>
      <c r="B325" s="16" t="s">
        <v>909</v>
      </c>
      <c r="C325" s="5" t="s">
        <v>910</v>
      </c>
      <c r="D325" s="4" t="s">
        <v>22</v>
      </c>
      <c r="E325" s="4" t="s">
        <v>204</v>
      </c>
      <c r="F325" s="6">
        <v>76</v>
      </c>
      <c r="G325" s="24"/>
      <c r="H325" s="6">
        <f t="shared" si="37"/>
        <v>0</v>
      </c>
    </row>
    <row r="326" spans="1:8" ht="18" x14ac:dyDescent="0.25">
      <c r="A326" s="3" t="s">
        <v>911</v>
      </c>
      <c r="B326" s="16" t="s">
        <v>912</v>
      </c>
      <c r="C326" s="5" t="s">
        <v>913</v>
      </c>
      <c r="D326" s="4" t="s">
        <v>22</v>
      </c>
      <c r="E326" s="4" t="s">
        <v>16</v>
      </c>
      <c r="F326" s="6">
        <v>5</v>
      </c>
      <c r="G326" s="24"/>
      <c r="H326" s="6">
        <f t="shared" si="37"/>
        <v>0</v>
      </c>
    </row>
    <row r="327" spans="1:8" x14ac:dyDescent="0.25">
      <c r="A327" s="3" t="s">
        <v>914</v>
      </c>
      <c r="B327" s="16" t="s">
        <v>915</v>
      </c>
      <c r="C327" s="5" t="s">
        <v>916</v>
      </c>
      <c r="D327" s="4" t="s">
        <v>22</v>
      </c>
      <c r="E327" s="4" t="s">
        <v>16</v>
      </c>
      <c r="F327" s="6">
        <v>11</v>
      </c>
      <c r="G327" s="24"/>
      <c r="H327" s="6">
        <f t="shared" si="37"/>
        <v>0</v>
      </c>
    </row>
    <row r="328" spans="1:8" x14ac:dyDescent="0.25">
      <c r="A328" s="3" t="s">
        <v>917</v>
      </c>
      <c r="B328" s="16" t="s">
        <v>918</v>
      </c>
      <c r="C328" s="5" t="s">
        <v>919</v>
      </c>
      <c r="D328" s="4" t="s">
        <v>35</v>
      </c>
      <c r="E328" s="4" t="s">
        <v>16</v>
      </c>
      <c r="F328" s="6">
        <v>13</v>
      </c>
      <c r="G328" s="24"/>
      <c r="H328" s="6">
        <f t="shared" si="37"/>
        <v>0</v>
      </c>
    </row>
    <row r="329" spans="1:8" x14ac:dyDescent="0.25">
      <c r="A329" s="3" t="s">
        <v>920</v>
      </c>
      <c r="B329" s="16" t="s">
        <v>921</v>
      </c>
      <c r="C329" s="5" t="s">
        <v>922</v>
      </c>
      <c r="D329" s="4" t="s">
        <v>184</v>
      </c>
      <c r="E329" s="4" t="s">
        <v>631</v>
      </c>
      <c r="F329" s="6">
        <v>22</v>
      </c>
      <c r="G329" s="24"/>
      <c r="H329" s="6">
        <f t="shared" si="37"/>
        <v>0</v>
      </c>
    </row>
    <row r="330" spans="1:8" x14ac:dyDescent="0.25">
      <c r="A330" s="3" t="s">
        <v>923</v>
      </c>
      <c r="B330" s="16" t="s">
        <v>105</v>
      </c>
      <c r="C330" s="5" t="s">
        <v>106</v>
      </c>
      <c r="D330" s="4" t="s">
        <v>22</v>
      </c>
      <c r="E330" s="4" t="s">
        <v>49</v>
      </c>
      <c r="F330" s="6">
        <v>12</v>
      </c>
      <c r="G330" s="24"/>
      <c r="H330" s="6">
        <f t="shared" si="37"/>
        <v>0</v>
      </c>
    </row>
    <row r="331" spans="1:8" x14ac:dyDescent="0.25">
      <c r="A331" s="3" t="s">
        <v>924</v>
      </c>
      <c r="B331" s="16" t="s">
        <v>108</v>
      </c>
      <c r="C331" s="5" t="s">
        <v>109</v>
      </c>
      <c r="D331" s="4" t="s">
        <v>22</v>
      </c>
      <c r="E331" s="4" t="s">
        <v>49</v>
      </c>
      <c r="F331" s="6">
        <v>12</v>
      </c>
      <c r="G331" s="24"/>
      <c r="H331" s="6">
        <f t="shared" si="37"/>
        <v>0</v>
      </c>
    </row>
    <row r="332" spans="1:8" ht="18" x14ac:dyDescent="0.25">
      <c r="A332" s="3" t="s">
        <v>925</v>
      </c>
      <c r="B332" s="16" t="s">
        <v>926</v>
      </c>
      <c r="C332" s="5" t="s">
        <v>927</v>
      </c>
      <c r="D332" s="4" t="s">
        <v>184</v>
      </c>
      <c r="E332" s="4" t="s">
        <v>324</v>
      </c>
      <c r="F332" s="6">
        <v>1</v>
      </c>
      <c r="G332" s="24"/>
      <c r="H332" s="6">
        <f t="shared" si="37"/>
        <v>0</v>
      </c>
    </row>
    <row r="333" spans="1:8" x14ac:dyDescent="0.25">
      <c r="A333" s="3" t="s">
        <v>928</v>
      </c>
      <c r="B333" s="16" t="s">
        <v>929</v>
      </c>
      <c r="C333" s="5" t="s">
        <v>930</v>
      </c>
      <c r="D333" s="4" t="s">
        <v>35</v>
      </c>
      <c r="E333" s="4" t="s">
        <v>16</v>
      </c>
      <c r="F333" s="6">
        <v>3</v>
      </c>
      <c r="G333" s="24"/>
      <c r="H333" s="6">
        <f t="shared" si="37"/>
        <v>0</v>
      </c>
    </row>
    <row r="334" spans="1:8" x14ac:dyDescent="0.25">
      <c r="A334" s="3" t="s">
        <v>931</v>
      </c>
      <c r="B334" s="16" t="s">
        <v>932</v>
      </c>
      <c r="C334" s="5" t="s">
        <v>933</v>
      </c>
      <c r="D334" s="4" t="s">
        <v>184</v>
      </c>
      <c r="E334" s="4" t="s">
        <v>631</v>
      </c>
      <c r="F334" s="6">
        <v>3</v>
      </c>
      <c r="G334" s="24"/>
      <c r="H334" s="6">
        <f t="shared" si="37"/>
        <v>0</v>
      </c>
    </row>
    <row r="335" spans="1:8" ht="18" x14ac:dyDescent="0.25">
      <c r="A335" s="3" t="s">
        <v>934</v>
      </c>
      <c r="B335" s="16" t="s">
        <v>935</v>
      </c>
      <c r="C335" s="5" t="s">
        <v>936</v>
      </c>
      <c r="D335" s="4" t="s">
        <v>22</v>
      </c>
      <c r="E335" s="4" t="s">
        <v>16</v>
      </c>
      <c r="F335" s="6">
        <v>3</v>
      </c>
      <c r="G335" s="24"/>
      <c r="H335" s="6">
        <f t="shared" si="37"/>
        <v>0</v>
      </c>
    </row>
    <row r="336" spans="1:8" ht="18" x14ac:dyDescent="0.25">
      <c r="A336" s="3" t="s">
        <v>937</v>
      </c>
      <c r="B336" s="16" t="s">
        <v>938</v>
      </c>
      <c r="C336" s="5" t="s">
        <v>939</v>
      </c>
      <c r="D336" s="4" t="s">
        <v>184</v>
      </c>
      <c r="E336" s="4" t="s">
        <v>631</v>
      </c>
      <c r="F336" s="6">
        <v>1</v>
      </c>
      <c r="G336" s="24"/>
      <c r="H336" s="6">
        <f t="shared" si="37"/>
        <v>0</v>
      </c>
    </row>
    <row r="337" spans="1:8" x14ac:dyDescent="0.25">
      <c r="A337" s="3" t="s">
        <v>940</v>
      </c>
      <c r="B337" s="16" t="s">
        <v>941</v>
      </c>
      <c r="C337" s="5" t="s">
        <v>942</v>
      </c>
      <c r="D337" s="4" t="s">
        <v>184</v>
      </c>
      <c r="E337" s="4" t="s">
        <v>631</v>
      </c>
      <c r="F337" s="6">
        <v>1</v>
      </c>
      <c r="G337" s="24"/>
      <c r="H337" s="6">
        <f t="shared" si="37"/>
        <v>0</v>
      </c>
    </row>
    <row r="338" spans="1:8" ht="18" x14ac:dyDescent="0.25">
      <c r="A338" s="3" t="s">
        <v>943</v>
      </c>
      <c r="B338" s="16" t="s">
        <v>944</v>
      </c>
      <c r="C338" s="5" t="s">
        <v>945</v>
      </c>
      <c r="D338" s="4" t="s">
        <v>22</v>
      </c>
      <c r="E338" s="4" t="s">
        <v>16</v>
      </c>
      <c r="F338" s="6">
        <v>1</v>
      </c>
      <c r="G338" s="24"/>
      <c r="H338" s="6">
        <f t="shared" si="37"/>
        <v>0</v>
      </c>
    </row>
    <row r="339" spans="1:8" ht="18" x14ac:dyDescent="0.25">
      <c r="A339" s="3" t="s">
        <v>946</v>
      </c>
      <c r="B339" s="16" t="s">
        <v>947</v>
      </c>
      <c r="C339" s="5" t="s">
        <v>948</v>
      </c>
      <c r="D339" s="4" t="s">
        <v>22</v>
      </c>
      <c r="E339" s="4" t="s">
        <v>16</v>
      </c>
      <c r="F339" s="6">
        <v>1</v>
      </c>
      <c r="G339" s="24"/>
      <c r="H339" s="6">
        <f t="shared" si="37"/>
        <v>0</v>
      </c>
    </row>
    <row r="340" spans="1:8" x14ac:dyDescent="0.25">
      <c r="A340" s="3" t="s">
        <v>949</v>
      </c>
      <c r="B340" s="16" t="s">
        <v>950</v>
      </c>
      <c r="C340" s="5" t="s">
        <v>951</v>
      </c>
      <c r="D340" s="4" t="s">
        <v>22</v>
      </c>
      <c r="E340" s="4" t="s">
        <v>16</v>
      </c>
      <c r="F340" s="6">
        <v>1</v>
      </c>
      <c r="G340" s="24"/>
      <c r="H340" s="6">
        <f t="shared" si="37"/>
        <v>0</v>
      </c>
    </row>
    <row r="341" spans="1:8" ht="15" customHeight="1" x14ac:dyDescent="0.25">
      <c r="A341" s="7" t="s">
        <v>952</v>
      </c>
      <c r="B341" s="19" t="s">
        <v>953</v>
      </c>
      <c r="C341" s="20"/>
      <c r="D341" s="20"/>
      <c r="E341" s="20"/>
      <c r="F341" s="20"/>
      <c r="G341" s="20"/>
      <c r="H341" s="8">
        <f>H342+H354+H372+H375+H383+H386</f>
        <v>0</v>
      </c>
    </row>
    <row r="342" spans="1:8" ht="15" customHeight="1" x14ac:dyDescent="0.25">
      <c r="A342" s="7" t="s">
        <v>954</v>
      </c>
      <c r="B342" s="19" t="s">
        <v>955</v>
      </c>
      <c r="C342" s="20"/>
      <c r="D342" s="20"/>
      <c r="E342" s="20"/>
      <c r="F342" s="20"/>
      <c r="G342" s="20"/>
      <c r="H342" s="8">
        <f>SUM(H343:H353)</f>
        <v>0</v>
      </c>
    </row>
    <row r="343" spans="1:8" x14ac:dyDescent="0.25">
      <c r="A343" s="3" t="s">
        <v>956</v>
      </c>
      <c r="B343" s="16" t="s">
        <v>957</v>
      </c>
      <c r="C343" s="5" t="s">
        <v>958</v>
      </c>
      <c r="D343" s="4" t="s">
        <v>184</v>
      </c>
      <c r="E343" s="4" t="s">
        <v>631</v>
      </c>
      <c r="F343" s="6">
        <v>1</v>
      </c>
      <c r="G343" s="24"/>
      <c r="H343" s="6">
        <f t="shared" ref="H343:H353" si="38">ROUND(F343*G343,2)</f>
        <v>0</v>
      </c>
    </row>
    <row r="344" spans="1:8" x14ac:dyDescent="0.25">
      <c r="A344" s="3" t="s">
        <v>959</v>
      </c>
      <c r="B344" s="16" t="s">
        <v>960</v>
      </c>
      <c r="C344" s="5" t="s">
        <v>961</v>
      </c>
      <c r="D344" s="4" t="s">
        <v>89</v>
      </c>
      <c r="E344" s="4" t="s">
        <v>16</v>
      </c>
      <c r="F344" s="6">
        <v>1</v>
      </c>
      <c r="G344" s="24"/>
      <c r="H344" s="6">
        <f t="shared" si="38"/>
        <v>0</v>
      </c>
    </row>
    <row r="345" spans="1:8" x14ac:dyDescent="0.25">
      <c r="A345" s="3" t="s">
        <v>962</v>
      </c>
      <c r="B345" s="16" t="s">
        <v>963</v>
      </c>
      <c r="C345" s="5" t="s">
        <v>964</v>
      </c>
      <c r="D345" s="4" t="s">
        <v>35</v>
      </c>
      <c r="E345" s="4" t="s">
        <v>16</v>
      </c>
      <c r="F345" s="6">
        <v>1</v>
      </c>
      <c r="G345" s="24"/>
      <c r="H345" s="6">
        <f t="shared" si="38"/>
        <v>0</v>
      </c>
    </row>
    <row r="346" spans="1:8" ht="18" x14ac:dyDescent="0.25">
      <c r="A346" s="3" t="s">
        <v>965</v>
      </c>
      <c r="B346" s="16" t="s">
        <v>966</v>
      </c>
      <c r="C346" s="5" t="s">
        <v>967</v>
      </c>
      <c r="D346" s="4" t="s">
        <v>89</v>
      </c>
      <c r="E346" s="4" t="s">
        <v>16</v>
      </c>
      <c r="F346" s="6">
        <v>3</v>
      </c>
      <c r="G346" s="24"/>
      <c r="H346" s="6">
        <f t="shared" si="38"/>
        <v>0</v>
      </c>
    </row>
    <row r="347" spans="1:8" x14ac:dyDescent="0.25">
      <c r="A347" s="3" t="s">
        <v>968</v>
      </c>
      <c r="B347" s="16" t="s">
        <v>969</v>
      </c>
      <c r="C347" s="5" t="s">
        <v>970</v>
      </c>
      <c r="D347" s="4" t="s">
        <v>184</v>
      </c>
      <c r="E347" s="4" t="s">
        <v>16</v>
      </c>
      <c r="F347" s="6">
        <v>9</v>
      </c>
      <c r="G347" s="24"/>
      <c r="H347" s="6">
        <f t="shared" si="38"/>
        <v>0</v>
      </c>
    </row>
    <row r="348" spans="1:8" ht="18" x14ac:dyDescent="0.25">
      <c r="A348" s="3" t="s">
        <v>971</v>
      </c>
      <c r="B348" s="16" t="s">
        <v>972</v>
      </c>
      <c r="C348" s="5" t="s">
        <v>973</v>
      </c>
      <c r="D348" s="4" t="s">
        <v>184</v>
      </c>
      <c r="E348" s="4" t="s">
        <v>631</v>
      </c>
      <c r="F348" s="6">
        <v>23</v>
      </c>
      <c r="G348" s="24"/>
      <c r="H348" s="6">
        <f t="shared" si="38"/>
        <v>0</v>
      </c>
    </row>
    <row r="349" spans="1:8" x14ac:dyDescent="0.25">
      <c r="A349" s="3" t="s">
        <v>974</v>
      </c>
      <c r="B349" s="16" t="s">
        <v>975</v>
      </c>
      <c r="C349" s="5" t="s">
        <v>976</v>
      </c>
      <c r="D349" s="4" t="s">
        <v>22</v>
      </c>
      <c r="E349" s="4" t="s">
        <v>16</v>
      </c>
      <c r="F349" s="6">
        <v>2</v>
      </c>
      <c r="G349" s="24"/>
      <c r="H349" s="6">
        <f t="shared" si="38"/>
        <v>0</v>
      </c>
    </row>
    <row r="350" spans="1:8" x14ac:dyDescent="0.25">
      <c r="A350" s="3" t="s">
        <v>977</v>
      </c>
      <c r="B350" s="16" t="s">
        <v>978</v>
      </c>
      <c r="C350" s="5" t="s">
        <v>979</v>
      </c>
      <c r="D350" s="4" t="s">
        <v>22</v>
      </c>
      <c r="E350" s="4" t="s">
        <v>16</v>
      </c>
      <c r="F350" s="6">
        <v>11</v>
      </c>
      <c r="G350" s="24"/>
      <c r="H350" s="6">
        <f t="shared" si="38"/>
        <v>0</v>
      </c>
    </row>
    <row r="351" spans="1:8" x14ac:dyDescent="0.25">
      <c r="A351" s="3" t="s">
        <v>980</v>
      </c>
      <c r="B351" s="16" t="s">
        <v>981</v>
      </c>
      <c r="C351" s="5" t="s">
        <v>982</v>
      </c>
      <c r="D351" s="4" t="s">
        <v>184</v>
      </c>
      <c r="E351" s="4" t="s">
        <v>631</v>
      </c>
      <c r="F351" s="6">
        <v>576</v>
      </c>
      <c r="G351" s="24"/>
      <c r="H351" s="6">
        <f t="shared" si="38"/>
        <v>0</v>
      </c>
    </row>
    <row r="352" spans="1:8" x14ac:dyDescent="0.25">
      <c r="A352" s="3" t="s">
        <v>983</v>
      </c>
      <c r="B352" s="16" t="s">
        <v>984</v>
      </c>
      <c r="C352" s="5" t="s">
        <v>985</v>
      </c>
      <c r="D352" s="4" t="s">
        <v>184</v>
      </c>
      <c r="E352" s="4" t="s">
        <v>631</v>
      </c>
      <c r="F352" s="6">
        <v>247</v>
      </c>
      <c r="G352" s="24"/>
      <c r="H352" s="6">
        <f t="shared" si="38"/>
        <v>0</v>
      </c>
    </row>
    <row r="353" spans="1:8" x14ac:dyDescent="0.25">
      <c r="A353" s="3" t="s">
        <v>986</v>
      </c>
      <c r="B353" s="16" t="s">
        <v>987</v>
      </c>
      <c r="C353" s="5" t="s">
        <v>988</v>
      </c>
      <c r="D353" s="4" t="s">
        <v>184</v>
      </c>
      <c r="E353" s="4" t="s">
        <v>631</v>
      </c>
      <c r="F353" s="6">
        <v>23</v>
      </c>
      <c r="G353" s="24"/>
      <c r="H353" s="6">
        <f t="shared" si="38"/>
        <v>0</v>
      </c>
    </row>
    <row r="354" spans="1:8" x14ac:dyDescent="0.25">
      <c r="A354" s="7" t="s">
        <v>989</v>
      </c>
      <c r="B354" s="19" t="s">
        <v>990</v>
      </c>
      <c r="C354" s="20"/>
      <c r="D354" s="20"/>
      <c r="E354" s="20"/>
      <c r="F354" s="20"/>
      <c r="G354" s="20"/>
      <c r="H354" s="8">
        <f>SUM(H355:H371)</f>
        <v>0</v>
      </c>
    </row>
    <row r="355" spans="1:8" ht="18" x14ac:dyDescent="0.25">
      <c r="A355" s="3" t="s">
        <v>991</v>
      </c>
      <c r="B355" s="16" t="s">
        <v>566</v>
      </c>
      <c r="C355" s="5" t="s">
        <v>567</v>
      </c>
      <c r="D355" s="4" t="s">
        <v>22</v>
      </c>
      <c r="E355" s="4" t="s">
        <v>204</v>
      </c>
      <c r="F355" s="6">
        <v>327</v>
      </c>
      <c r="G355" s="24"/>
      <c r="H355" s="6">
        <f t="shared" ref="H355:H371" si="39">ROUND(F355*G355,2)</f>
        <v>0</v>
      </c>
    </row>
    <row r="356" spans="1:8" ht="18" x14ac:dyDescent="0.25">
      <c r="A356" s="3" t="s">
        <v>992</v>
      </c>
      <c r="B356" s="16" t="s">
        <v>581</v>
      </c>
      <c r="C356" s="5" t="s">
        <v>582</v>
      </c>
      <c r="D356" s="4" t="s">
        <v>22</v>
      </c>
      <c r="E356" s="4" t="s">
        <v>204</v>
      </c>
      <c r="F356" s="6">
        <v>183</v>
      </c>
      <c r="G356" s="24"/>
      <c r="H356" s="6">
        <f t="shared" si="39"/>
        <v>0</v>
      </c>
    </row>
    <row r="357" spans="1:8" ht="18" x14ac:dyDescent="0.25">
      <c r="A357" s="3" t="s">
        <v>993</v>
      </c>
      <c r="B357" s="16" t="s">
        <v>608</v>
      </c>
      <c r="C357" s="5" t="s">
        <v>609</v>
      </c>
      <c r="D357" s="4" t="s">
        <v>22</v>
      </c>
      <c r="E357" s="4" t="s">
        <v>204</v>
      </c>
      <c r="F357" s="6">
        <v>27</v>
      </c>
      <c r="G357" s="24"/>
      <c r="H357" s="6">
        <f t="shared" si="39"/>
        <v>0</v>
      </c>
    </row>
    <row r="358" spans="1:8" ht="18" x14ac:dyDescent="0.25">
      <c r="A358" s="3" t="s">
        <v>994</v>
      </c>
      <c r="B358" s="16" t="s">
        <v>560</v>
      </c>
      <c r="C358" s="5" t="s">
        <v>561</v>
      </c>
      <c r="D358" s="4" t="s">
        <v>89</v>
      </c>
      <c r="E358" s="4" t="s">
        <v>204</v>
      </c>
      <c r="F358" s="6">
        <v>641</v>
      </c>
      <c r="G358" s="24"/>
      <c r="H358" s="6">
        <f t="shared" si="39"/>
        <v>0</v>
      </c>
    </row>
    <row r="359" spans="1:8" ht="18" x14ac:dyDescent="0.25">
      <c r="A359" s="3" t="s">
        <v>995</v>
      </c>
      <c r="B359" s="16" t="s">
        <v>563</v>
      </c>
      <c r="C359" s="5" t="s">
        <v>564</v>
      </c>
      <c r="D359" s="4" t="s">
        <v>89</v>
      </c>
      <c r="E359" s="4" t="s">
        <v>204</v>
      </c>
      <c r="F359" s="6">
        <v>148</v>
      </c>
      <c r="G359" s="24"/>
      <c r="H359" s="6">
        <f t="shared" si="39"/>
        <v>0</v>
      </c>
    </row>
    <row r="360" spans="1:8" ht="18" x14ac:dyDescent="0.25">
      <c r="A360" s="3" t="s">
        <v>996</v>
      </c>
      <c r="B360" s="16" t="s">
        <v>623</v>
      </c>
      <c r="C360" s="5" t="s">
        <v>624</v>
      </c>
      <c r="D360" s="4" t="s">
        <v>22</v>
      </c>
      <c r="E360" s="4" t="s">
        <v>204</v>
      </c>
      <c r="F360" s="6">
        <v>7</v>
      </c>
      <c r="G360" s="24"/>
      <c r="H360" s="6">
        <f t="shared" si="39"/>
        <v>0</v>
      </c>
    </row>
    <row r="361" spans="1:8" ht="18" x14ac:dyDescent="0.25">
      <c r="A361" s="3" t="s">
        <v>997</v>
      </c>
      <c r="B361" s="16" t="s">
        <v>998</v>
      </c>
      <c r="C361" s="5" t="s">
        <v>999</v>
      </c>
      <c r="D361" s="4" t="s">
        <v>184</v>
      </c>
      <c r="E361" s="4" t="s">
        <v>324</v>
      </c>
      <c r="F361" s="6">
        <v>12</v>
      </c>
      <c r="G361" s="24"/>
      <c r="H361" s="6">
        <f t="shared" si="39"/>
        <v>0</v>
      </c>
    </row>
    <row r="362" spans="1:8" x14ac:dyDescent="0.25">
      <c r="A362" s="3" t="s">
        <v>1000</v>
      </c>
      <c r="B362" s="16" t="s">
        <v>629</v>
      </c>
      <c r="C362" s="5" t="s">
        <v>630</v>
      </c>
      <c r="D362" s="4" t="s">
        <v>184</v>
      </c>
      <c r="E362" s="4" t="s">
        <v>631</v>
      </c>
      <c r="F362" s="6">
        <v>20</v>
      </c>
      <c r="G362" s="24"/>
      <c r="H362" s="6">
        <f t="shared" si="39"/>
        <v>0</v>
      </c>
    </row>
    <row r="363" spans="1:8" ht="18" x14ac:dyDescent="0.25">
      <c r="A363" s="3" t="s">
        <v>1001</v>
      </c>
      <c r="B363" s="16" t="s">
        <v>1002</v>
      </c>
      <c r="C363" s="5" t="s">
        <v>1003</v>
      </c>
      <c r="D363" s="4" t="s">
        <v>89</v>
      </c>
      <c r="E363" s="4" t="s">
        <v>324</v>
      </c>
      <c r="F363" s="6">
        <v>1</v>
      </c>
      <c r="G363" s="24"/>
      <c r="H363" s="6">
        <f t="shared" si="39"/>
        <v>0</v>
      </c>
    </row>
    <row r="364" spans="1:8" x14ac:dyDescent="0.25">
      <c r="A364" s="3" t="s">
        <v>1004</v>
      </c>
      <c r="B364" s="16" t="s">
        <v>636</v>
      </c>
      <c r="C364" s="5" t="s">
        <v>637</v>
      </c>
      <c r="D364" s="4" t="s">
        <v>184</v>
      </c>
      <c r="E364" s="4" t="s">
        <v>631</v>
      </c>
      <c r="F364" s="6">
        <v>2</v>
      </c>
      <c r="G364" s="24"/>
      <c r="H364" s="6">
        <f t="shared" si="39"/>
        <v>0</v>
      </c>
    </row>
    <row r="365" spans="1:8" x14ac:dyDescent="0.25">
      <c r="A365" s="3" t="s">
        <v>1005</v>
      </c>
      <c r="B365" s="16" t="s">
        <v>657</v>
      </c>
      <c r="C365" s="5" t="s">
        <v>658</v>
      </c>
      <c r="D365" s="4" t="s">
        <v>184</v>
      </c>
      <c r="E365" s="4" t="s">
        <v>324</v>
      </c>
      <c r="F365" s="6">
        <v>126</v>
      </c>
      <c r="G365" s="24"/>
      <c r="H365" s="6">
        <f t="shared" si="39"/>
        <v>0</v>
      </c>
    </row>
    <row r="366" spans="1:8" x14ac:dyDescent="0.25">
      <c r="A366" s="3" t="s">
        <v>1006</v>
      </c>
      <c r="B366" s="16" t="s">
        <v>657</v>
      </c>
      <c r="C366" s="5" t="s">
        <v>658</v>
      </c>
      <c r="D366" s="4" t="s">
        <v>184</v>
      </c>
      <c r="E366" s="4" t="s">
        <v>324</v>
      </c>
      <c r="F366" s="6">
        <v>4</v>
      </c>
      <c r="G366" s="24"/>
      <c r="H366" s="6">
        <f t="shared" si="39"/>
        <v>0</v>
      </c>
    </row>
    <row r="367" spans="1:8" x14ac:dyDescent="0.25">
      <c r="A367" s="3" t="s">
        <v>1007</v>
      </c>
      <c r="B367" s="16" t="s">
        <v>663</v>
      </c>
      <c r="C367" s="5" t="s">
        <v>664</v>
      </c>
      <c r="D367" s="4" t="s">
        <v>184</v>
      </c>
      <c r="E367" s="4" t="s">
        <v>631</v>
      </c>
      <c r="F367" s="6">
        <v>11</v>
      </c>
      <c r="G367" s="24"/>
      <c r="H367" s="6">
        <f t="shared" si="39"/>
        <v>0</v>
      </c>
    </row>
    <row r="368" spans="1:8" x14ac:dyDescent="0.25">
      <c r="A368" s="3" t="s">
        <v>1008</v>
      </c>
      <c r="B368" s="16" t="s">
        <v>663</v>
      </c>
      <c r="C368" s="5" t="s">
        <v>664</v>
      </c>
      <c r="D368" s="4" t="s">
        <v>184</v>
      </c>
      <c r="E368" s="4" t="s">
        <v>631</v>
      </c>
      <c r="F368" s="6">
        <v>4</v>
      </c>
      <c r="G368" s="24"/>
      <c r="H368" s="6">
        <f t="shared" si="39"/>
        <v>0</v>
      </c>
    </row>
    <row r="369" spans="1:8" x14ac:dyDescent="0.25">
      <c r="A369" s="3" t="s">
        <v>1009</v>
      </c>
      <c r="B369" s="16" t="s">
        <v>666</v>
      </c>
      <c r="C369" s="5" t="s">
        <v>667</v>
      </c>
      <c r="D369" s="4" t="s">
        <v>184</v>
      </c>
      <c r="E369" s="4" t="s">
        <v>631</v>
      </c>
      <c r="F369" s="6">
        <v>4</v>
      </c>
      <c r="G369" s="24"/>
      <c r="H369" s="6">
        <f t="shared" si="39"/>
        <v>0</v>
      </c>
    </row>
    <row r="370" spans="1:8" x14ac:dyDescent="0.25">
      <c r="A370" s="3" t="s">
        <v>1010</v>
      </c>
      <c r="B370" s="16" t="s">
        <v>1011</v>
      </c>
      <c r="C370" s="5" t="s">
        <v>1012</v>
      </c>
      <c r="D370" s="4" t="s">
        <v>15</v>
      </c>
      <c r="E370" s="4" t="s">
        <v>16</v>
      </c>
      <c r="F370" s="6">
        <v>78</v>
      </c>
      <c r="G370" s="24"/>
      <c r="H370" s="6">
        <f t="shared" si="39"/>
        <v>0</v>
      </c>
    </row>
    <row r="371" spans="1:8" x14ac:dyDescent="0.25">
      <c r="A371" s="3" t="s">
        <v>1013</v>
      </c>
      <c r="B371" s="16" t="s">
        <v>1014</v>
      </c>
      <c r="C371" s="5" t="s">
        <v>1015</v>
      </c>
      <c r="D371" s="4" t="s">
        <v>15</v>
      </c>
      <c r="E371" s="4" t="s">
        <v>16</v>
      </c>
      <c r="F371" s="6">
        <v>27</v>
      </c>
      <c r="G371" s="24"/>
      <c r="H371" s="6">
        <f t="shared" si="39"/>
        <v>0</v>
      </c>
    </row>
    <row r="372" spans="1:8" ht="15" customHeight="1" x14ac:dyDescent="0.25">
      <c r="A372" s="7" t="s">
        <v>1016</v>
      </c>
      <c r="B372" s="19" t="s">
        <v>1017</v>
      </c>
      <c r="C372" s="20"/>
      <c r="D372" s="20"/>
      <c r="E372" s="20"/>
      <c r="F372" s="20"/>
      <c r="G372" s="20"/>
      <c r="H372" s="8">
        <f>SUM(H373:H374)</f>
        <v>0</v>
      </c>
    </row>
    <row r="373" spans="1:8" x14ac:dyDescent="0.25">
      <c r="A373" s="3" t="s">
        <v>1018</v>
      </c>
      <c r="B373" s="16" t="s">
        <v>1019</v>
      </c>
      <c r="C373" s="5" t="s">
        <v>1020</v>
      </c>
      <c r="D373" s="4" t="s">
        <v>89</v>
      </c>
      <c r="E373" s="4" t="s">
        <v>204</v>
      </c>
      <c r="F373" s="6">
        <v>26</v>
      </c>
      <c r="G373" s="24"/>
      <c r="H373" s="6">
        <f t="shared" ref="H373:H374" si="40">ROUND(F373*G373,2)</f>
        <v>0</v>
      </c>
    </row>
    <row r="374" spans="1:8" x14ac:dyDescent="0.25">
      <c r="A374" s="3" t="s">
        <v>1021</v>
      </c>
      <c r="B374" s="16" t="s">
        <v>1022</v>
      </c>
      <c r="C374" s="5" t="s">
        <v>1023</v>
      </c>
      <c r="D374" s="4" t="s">
        <v>89</v>
      </c>
      <c r="E374" s="4" t="s">
        <v>16</v>
      </c>
      <c r="F374" s="6">
        <v>84</v>
      </c>
      <c r="G374" s="24"/>
      <c r="H374" s="6">
        <f t="shared" si="40"/>
        <v>0</v>
      </c>
    </row>
    <row r="375" spans="1:8" ht="15" customHeight="1" x14ac:dyDescent="0.25">
      <c r="A375" s="7" t="s">
        <v>1024</v>
      </c>
      <c r="B375" s="19" t="s">
        <v>728</v>
      </c>
      <c r="C375" s="20"/>
      <c r="D375" s="20"/>
      <c r="E375" s="20"/>
      <c r="F375" s="20"/>
      <c r="G375" s="20"/>
      <c r="H375" s="8">
        <f>SUM(H376:H382)</f>
        <v>0</v>
      </c>
    </row>
    <row r="376" spans="1:8" ht="18" x14ac:dyDescent="0.25">
      <c r="A376" s="3" t="s">
        <v>1025</v>
      </c>
      <c r="B376" s="16" t="s">
        <v>730</v>
      </c>
      <c r="C376" s="5" t="s">
        <v>731</v>
      </c>
      <c r="D376" s="4" t="s">
        <v>89</v>
      </c>
      <c r="E376" s="4" t="s">
        <v>16</v>
      </c>
      <c r="F376" s="6">
        <v>155</v>
      </c>
      <c r="G376" s="24"/>
      <c r="H376" s="6">
        <f t="shared" ref="H376:H382" si="41">ROUND(F376*G376,2)</f>
        <v>0</v>
      </c>
    </row>
    <row r="377" spans="1:8" ht="18" x14ac:dyDescent="0.25">
      <c r="A377" s="3" t="s">
        <v>1026</v>
      </c>
      <c r="B377" s="16" t="s">
        <v>733</v>
      </c>
      <c r="C377" s="5" t="s">
        <v>734</v>
      </c>
      <c r="D377" s="4" t="s">
        <v>89</v>
      </c>
      <c r="E377" s="4" t="s">
        <v>16</v>
      </c>
      <c r="F377" s="6">
        <v>10</v>
      </c>
      <c r="G377" s="24"/>
      <c r="H377" s="6">
        <f t="shared" si="41"/>
        <v>0</v>
      </c>
    </row>
    <row r="378" spans="1:8" ht="18" x14ac:dyDescent="0.25">
      <c r="A378" s="3" t="s">
        <v>1027</v>
      </c>
      <c r="B378" s="16" t="s">
        <v>1028</v>
      </c>
      <c r="C378" s="5" t="s">
        <v>1029</v>
      </c>
      <c r="D378" s="4" t="s">
        <v>22</v>
      </c>
      <c r="E378" s="4" t="s">
        <v>16</v>
      </c>
      <c r="F378" s="6">
        <v>48</v>
      </c>
      <c r="G378" s="24"/>
      <c r="H378" s="6">
        <f t="shared" si="41"/>
        <v>0</v>
      </c>
    </row>
    <row r="379" spans="1:8" x14ac:dyDescent="0.25">
      <c r="A379" s="3" t="s">
        <v>1030</v>
      </c>
      <c r="B379" s="16" t="s">
        <v>736</v>
      </c>
      <c r="C379" s="5" t="s">
        <v>737</v>
      </c>
      <c r="D379" s="4" t="s">
        <v>35</v>
      </c>
      <c r="E379" s="4" t="s">
        <v>16</v>
      </c>
      <c r="F379" s="6">
        <v>22</v>
      </c>
      <c r="G379" s="24"/>
      <c r="H379" s="6">
        <f t="shared" si="41"/>
        <v>0</v>
      </c>
    </row>
    <row r="380" spans="1:8" ht="18" x14ac:dyDescent="0.25">
      <c r="A380" s="3" t="s">
        <v>1031</v>
      </c>
      <c r="B380" s="16" t="s">
        <v>1032</v>
      </c>
      <c r="C380" s="5" t="s">
        <v>1033</v>
      </c>
      <c r="D380" s="4" t="s">
        <v>22</v>
      </c>
      <c r="E380" s="4" t="s">
        <v>16</v>
      </c>
      <c r="F380" s="6">
        <v>5</v>
      </c>
      <c r="G380" s="24"/>
      <c r="H380" s="6">
        <f t="shared" si="41"/>
        <v>0</v>
      </c>
    </row>
    <row r="381" spans="1:8" x14ac:dyDescent="0.25">
      <c r="A381" s="3" t="s">
        <v>1034</v>
      </c>
      <c r="B381" s="16" t="s">
        <v>745</v>
      </c>
      <c r="C381" s="5" t="s">
        <v>1035</v>
      </c>
      <c r="D381" s="4" t="s">
        <v>35</v>
      </c>
      <c r="E381" s="4" t="s">
        <v>16</v>
      </c>
      <c r="F381" s="6">
        <v>9</v>
      </c>
      <c r="G381" s="24"/>
      <c r="H381" s="6">
        <f t="shared" si="41"/>
        <v>0</v>
      </c>
    </row>
    <row r="382" spans="1:8" x14ac:dyDescent="0.25">
      <c r="A382" s="3" t="s">
        <v>1036</v>
      </c>
      <c r="B382" s="16" t="s">
        <v>1037</v>
      </c>
      <c r="C382" s="5" t="s">
        <v>1038</v>
      </c>
      <c r="D382" s="4" t="s">
        <v>89</v>
      </c>
      <c r="E382" s="4" t="s">
        <v>16</v>
      </c>
      <c r="F382" s="6">
        <v>72</v>
      </c>
      <c r="G382" s="24"/>
      <c r="H382" s="6">
        <f t="shared" si="41"/>
        <v>0</v>
      </c>
    </row>
    <row r="383" spans="1:8" x14ac:dyDescent="0.25">
      <c r="A383" s="7" t="s">
        <v>1039</v>
      </c>
      <c r="B383" s="19" t="s">
        <v>784</v>
      </c>
      <c r="C383" s="20"/>
      <c r="D383" s="20"/>
      <c r="E383" s="20"/>
      <c r="F383" s="20"/>
      <c r="G383" s="20"/>
      <c r="H383" s="8">
        <f>SUM(H384:H385)</f>
        <v>0</v>
      </c>
    </row>
    <row r="384" spans="1:8" x14ac:dyDescent="0.25">
      <c r="A384" s="3" t="s">
        <v>1040</v>
      </c>
      <c r="B384" s="16" t="s">
        <v>1041</v>
      </c>
      <c r="C384" s="5" t="s">
        <v>1042</v>
      </c>
      <c r="D384" s="4" t="s">
        <v>89</v>
      </c>
      <c r="E384" s="4" t="s">
        <v>204</v>
      </c>
      <c r="F384" s="6">
        <v>11295</v>
      </c>
      <c r="G384" s="24"/>
      <c r="H384" s="6">
        <f t="shared" ref="H384:H385" si="42">ROUND(F384*G384,2)</f>
        <v>0</v>
      </c>
    </row>
    <row r="385" spans="1:8" x14ac:dyDescent="0.25">
      <c r="A385" s="3" t="s">
        <v>1043</v>
      </c>
      <c r="B385" s="16" t="s">
        <v>1044</v>
      </c>
      <c r="C385" s="5" t="s">
        <v>1045</v>
      </c>
      <c r="D385" s="4" t="s">
        <v>35</v>
      </c>
      <c r="E385" s="4" t="s">
        <v>204</v>
      </c>
      <c r="F385" s="6">
        <v>399</v>
      </c>
      <c r="G385" s="24"/>
      <c r="H385" s="6">
        <f t="shared" si="42"/>
        <v>0</v>
      </c>
    </row>
    <row r="386" spans="1:8" x14ac:dyDescent="0.25">
      <c r="A386" s="7" t="s">
        <v>1046</v>
      </c>
      <c r="B386" s="19" t="s">
        <v>1047</v>
      </c>
      <c r="C386" s="20"/>
      <c r="D386" s="20"/>
      <c r="E386" s="20"/>
      <c r="F386" s="20"/>
      <c r="G386" s="20"/>
      <c r="H386" s="8">
        <f>SUM(H387:H388)</f>
        <v>0</v>
      </c>
    </row>
    <row r="387" spans="1:8" ht="18" x14ac:dyDescent="0.25">
      <c r="A387" s="3" t="s">
        <v>1048</v>
      </c>
      <c r="B387" s="16" t="s">
        <v>1049</v>
      </c>
      <c r="C387" s="5" t="s">
        <v>1050</v>
      </c>
      <c r="D387" s="4" t="s">
        <v>89</v>
      </c>
      <c r="E387" s="4" t="s">
        <v>16</v>
      </c>
      <c r="F387" s="6">
        <v>28</v>
      </c>
      <c r="G387" s="24"/>
      <c r="H387" s="6">
        <f t="shared" ref="H387:H388" si="43">ROUND(F387*G387,2)</f>
        <v>0</v>
      </c>
    </row>
    <row r="388" spans="1:8" ht="18" x14ac:dyDescent="0.25">
      <c r="A388" s="3" t="s">
        <v>1051</v>
      </c>
      <c r="B388" s="16" t="s">
        <v>1052</v>
      </c>
      <c r="C388" s="5" t="s">
        <v>1053</v>
      </c>
      <c r="D388" s="4" t="s">
        <v>89</v>
      </c>
      <c r="E388" s="4" t="s">
        <v>16</v>
      </c>
      <c r="F388" s="6">
        <v>269</v>
      </c>
      <c r="G388" s="24"/>
      <c r="H388" s="6">
        <f t="shared" si="43"/>
        <v>0</v>
      </c>
    </row>
    <row r="389" spans="1:8" ht="15" customHeight="1" x14ac:dyDescent="0.25">
      <c r="A389" s="7" t="s">
        <v>1054</v>
      </c>
      <c r="B389" s="19" t="s">
        <v>1055</v>
      </c>
      <c r="C389" s="20"/>
      <c r="D389" s="20"/>
      <c r="E389" s="20"/>
      <c r="F389" s="20"/>
      <c r="G389" s="20"/>
      <c r="H389" s="8">
        <f>H390</f>
        <v>0</v>
      </c>
    </row>
    <row r="390" spans="1:8" ht="45" x14ac:dyDescent="0.25">
      <c r="A390" s="3" t="s">
        <v>1056</v>
      </c>
      <c r="B390" s="16" t="s">
        <v>1057</v>
      </c>
      <c r="C390" s="5" t="s">
        <v>1058</v>
      </c>
      <c r="D390" s="4" t="s">
        <v>89</v>
      </c>
      <c r="E390" s="4" t="s">
        <v>16</v>
      </c>
      <c r="F390" s="6">
        <v>1</v>
      </c>
      <c r="G390" s="24"/>
      <c r="H390" s="6">
        <f>ROUND(F390*G390,2)</f>
        <v>0</v>
      </c>
    </row>
    <row r="391" spans="1:8" ht="15" customHeight="1" x14ac:dyDescent="0.25">
      <c r="A391" s="7" t="s">
        <v>1059</v>
      </c>
      <c r="B391" s="19" t="s">
        <v>1060</v>
      </c>
      <c r="C391" s="20"/>
      <c r="D391" s="20"/>
      <c r="E391" s="20"/>
      <c r="F391" s="20"/>
      <c r="G391" s="20"/>
      <c r="H391" s="8">
        <f>H392+H418+H460+H501+H528</f>
        <v>0</v>
      </c>
    </row>
    <row r="392" spans="1:8" ht="15" customHeight="1" x14ac:dyDescent="0.25">
      <c r="A392" s="7" t="s">
        <v>1061</v>
      </c>
      <c r="B392" s="19" t="s">
        <v>1062</v>
      </c>
      <c r="C392" s="20"/>
      <c r="D392" s="20"/>
      <c r="E392" s="20"/>
      <c r="F392" s="20"/>
      <c r="G392" s="20"/>
      <c r="H392" s="8">
        <f>SUM(H393:H417)</f>
        <v>0</v>
      </c>
    </row>
    <row r="393" spans="1:8" ht="18" x14ac:dyDescent="0.25">
      <c r="A393" s="3" t="s">
        <v>1063</v>
      </c>
      <c r="B393" s="16" t="s">
        <v>1064</v>
      </c>
      <c r="C393" s="5" t="s">
        <v>1065</v>
      </c>
      <c r="D393" s="4" t="s">
        <v>22</v>
      </c>
      <c r="E393" s="4" t="s">
        <v>204</v>
      </c>
      <c r="F393" s="6">
        <v>40</v>
      </c>
      <c r="G393" s="24"/>
      <c r="H393" s="6">
        <f t="shared" ref="H393:H417" si="44">ROUND(F393*G393,2)</f>
        <v>0</v>
      </c>
    </row>
    <row r="394" spans="1:8" ht="18" x14ac:dyDescent="0.25">
      <c r="A394" s="3" t="s">
        <v>1066</v>
      </c>
      <c r="B394" s="16" t="s">
        <v>1067</v>
      </c>
      <c r="C394" s="5" t="s">
        <v>1068</v>
      </c>
      <c r="D394" s="4" t="s">
        <v>22</v>
      </c>
      <c r="E394" s="4" t="s">
        <v>204</v>
      </c>
      <c r="F394" s="6">
        <v>131</v>
      </c>
      <c r="G394" s="24"/>
      <c r="H394" s="6">
        <f t="shared" si="44"/>
        <v>0</v>
      </c>
    </row>
    <row r="395" spans="1:8" ht="18" x14ac:dyDescent="0.25">
      <c r="A395" s="3" t="s">
        <v>1069</v>
      </c>
      <c r="B395" s="16" t="s">
        <v>1070</v>
      </c>
      <c r="C395" s="5" t="s">
        <v>1071</v>
      </c>
      <c r="D395" s="4" t="s">
        <v>22</v>
      </c>
      <c r="E395" s="4" t="s">
        <v>204</v>
      </c>
      <c r="F395" s="6">
        <v>189</v>
      </c>
      <c r="G395" s="24"/>
      <c r="H395" s="6">
        <f t="shared" si="44"/>
        <v>0</v>
      </c>
    </row>
    <row r="396" spans="1:8" ht="18" x14ac:dyDescent="0.25">
      <c r="A396" s="3" t="s">
        <v>1072</v>
      </c>
      <c r="B396" s="16" t="s">
        <v>1073</v>
      </c>
      <c r="C396" s="5" t="s">
        <v>1074</v>
      </c>
      <c r="D396" s="4" t="s">
        <v>22</v>
      </c>
      <c r="E396" s="4" t="s">
        <v>204</v>
      </c>
      <c r="F396" s="6">
        <v>283</v>
      </c>
      <c r="G396" s="24"/>
      <c r="H396" s="6">
        <f t="shared" si="44"/>
        <v>0</v>
      </c>
    </row>
    <row r="397" spans="1:8" ht="18" x14ac:dyDescent="0.25">
      <c r="A397" s="3" t="s">
        <v>1075</v>
      </c>
      <c r="B397" s="16" t="s">
        <v>1076</v>
      </c>
      <c r="C397" s="5" t="s">
        <v>1077</v>
      </c>
      <c r="D397" s="4" t="s">
        <v>22</v>
      </c>
      <c r="E397" s="4" t="s">
        <v>16</v>
      </c>
      <c r="F397" s="6">
        <v>9</v>
      </c>
      <c r="G397" s="24"/>
      <c r="H397" s="6">
        <f t="shared" si="44"/>
        <v>0</v>
      </c>
    </row>
    <row r="398" spans="1:8" ht="18" x14ac:dyDescent="0.25">
      <c r="A398" s="3" t="s">
        <v>1078</v>
      </c>
      <c r="B398" s="16" t="s">
        <v>1079</v>
      </c>
      <c r="C398" s="5" t="s">
        <v>1080</v>
      </c>
      <c r="D398" s="4" t="s">
        <v>22</v>
      </c>
      <c r="E398" s="4" t="s">
        <v>16</v>
      </c>
      <c r="F398" s="6">
        <v>1</v>
      </c>
      <c r="G398" s="24"/>
      <c r="H398" s="6">
        <f t="shared" si="44"/>
        <v>0</v>
      </c>
    </row>
    <row r="399" spans="1:8" ht="18" x14ac:dyDescent="0.25">
      <c r="A399" s="3" t="s">
        <v>1081</v>
      </c>
      <c r="B399" s="16" t="s">
        <v>1082</v>
      </c>
      <c r="C399" s="5" t="s">
        <v>1083</v>
      </c>
      <c r="D399" s="4" t="s">
        <v>22</v>
      </c>
      <c r="E399" s="4" t="s">
        <v>16</v>
      </c>
      <c r="F399" s="6">
        <v>47</v>
      </c>
      <c r="G399" s="24"/>
      <c r="H399" s="6">
        <f t="shared" si="44"/>
        <v>0</v>
      </c>
    </row>
    <row r="400" spans="1:8" ht="18" x14ac:dyDescent="0.25">
      <c r="A400" s="3" t="s">
        <v>1084</v>
      </c>
      <c r="B400" s="16" t="s">
        <v>1085</v>
      </c>
      <c r="C400" s="5" t="s">
        <v>1086</v>
      </c>
      <c r="D400" s="4" t="s">
        <v>22</v>
      </c>
      <c r="E400" s="4" t="s">
        <v>16</v>
      </c>
      <c r="F400" s="6">
        <v>178</v>
      </c>
      <c r="G400" s="24"/>
      <c r="H400" s="6">
        <f t="shared" si="44"/>
        <v>0</v>
      </c>
    </row>
    <row r="401" spans="1:8" ht="18" x14ac:dyDescent="0.25">
      <c r="A401" s="3" t="s">
        <v>1087</v>
      </c>
      <c r="B401" s="16" t="s">
        <v>1088</v>
      </c>
      <c r="C401" s="5" t="s">
        <v>1089</v>
      </c>
      <c r="D401" s="4" t="s">
        <v>22</v>
      </c>
      <c r="E401" s="4" t="s">
        <v>16</v>
      </c>
      <c r="F401" s="6">
        <v>16</v>
      </c>
      <c r="G401" s="24"/>
      <c r="H401" s="6">
        <f t="shared" si="44"/>
        <v>0</v>
      </c>
    </row>
    <row r="402" spans="1:8" ht="18" x14ac:dyDescent="0.25">
      <c r="A402" s="3" t="s">
        <v>1090</v>
      </c>
      <c r="B402" s="16" t="s">
        <v>1091</v>
      </c>
      <c r="C402" s="5" t="s">
        <v>1092</v>
      </c>
      <c r="D402" s="4" t="s">
        <v>22</v>
      </c>
      <c r="E402" s="4" t="s">
        <v>16</v>
      </c>
      <c r="F402" s="6">
        <v>3</v>
      </c>
      <c r="G402" s="24"/>
      <c r="H402" s="6">
        <f t="shared" si="44"/>
        <v>0</v>
      </c>
    </row>
    <row r="403" spans="1:8" ht="18" x14ac:dyDescent="0.25">
      <c r="A403" s="3" t="s">
        <v>1093</v>
      </c>
      <c r="B403" s="16" t="s">
        <v>1094</v>
      </c>
      <c r="C403" s="5" t="s">
        <v>1095</v>
      </c>
      <c r="D403" s="4" t="s">
        <v>22</v>
      </c>
      <c r="E403" s="4" t="s">
        <v>16</v>
      </c>
      <c r="F403" s="6">
        <v>8</v>
      </c>
      <c r="G403" s="24"/>
      <c r="H403" s="6">
        <f t="shared" si="44"/>
        <v>0</v>
      </c>
    </row>
    <row r="404" spans="1:8" ht="18" x14ac:dyDescent="0.25">
      <c r="A404" s="3" t="s">
        <v>1096</v>
      </c>
      <c r="B404" s="16" t="s">
        <v>1097</v>
      </c>
      <c r="C404" s="5" t="s">
        <v>1098</v>
      </c>
      <c r="D404" s="4" t="s">
        <v>22</v>
      </c>
      <c r="E404" s="4" t="s">
        <v>16</v>
      </c>
      <c r="F404" s="6">
        <v>25</v>
      </c>
      <c r="G404" s="24"/>
      <c r="H404" s="6">
        <f t="shared" si="44"/>
        <v>0</v>
      </c>
    </row>
    <row r="405" spans="1:8" ht="18" x14ac:dyDescent="0.25">
      <c r="A405" s="3" t="s">
        <v>1099</v>
      </c>
      <c r="B405" s="16" t="s">
        <v>1100</v>
      </c>
      <c r="C405" s="5" t="s">
        <v>1101</v>
      </c>
      <c r="D405" s="4" t="s">
        <v>22</v>
      </c>
      <c r="E405" s="4" t="s">
        <v>16</v>
      </c>
      <c r="F405" s="6">
        <v>11</v>
      </c>
      <c r="G405" s="24"/>
      <c r="H405" s="6">
        <f t="shared" si="44"/>
        <v>0</v>
      </c>
    </row>
    <row r="406" spans="1:8" ht="18" x14ac:dyDescent="0.25">
      <c r="A406" s="3" t="s">
        <v>1102</v>
      </c>
      <c r="B406" s="16" t="s">
        <v>1103</v>
      </c>
      <c r="C406" s="5" t="s">
        <v>1104</v>
      </c>
      <c r="D406" s="4" t="s">
        <v>89</v>
      </c>
      <c r="E406" s="4" t="s">
        <v>16</v>
      </c>
      <c r="F406" s="6">
        <v>31</v>
      </c>
      <c r="G406" s="24"/>
      <c r="H406" s="6">
        <f t="shared" si="44"/>
        <v>0</v>
      </c>
    </row>
    <row r="407" spans="1:8" ht="18" x14ac:dyDescent="0.25">
      <c r="A407" s="3" t="s">
        <v>1105</v>
      </c>
      <c r="B407" s="16" t="s">
        <v>1106</v>
      </c>
      <c r="C407" s="5" t="s">
        <v>1107</v>
      </c>
      <c r="D407" s="4" t="s">
        <v>22</v>
      </c>
      <c r="E407" s="4" t="s">
        <v>16</v>
      </c>
      <c r="F407" s="6">
        <v>6</v>
      </c>
      <c r="G407" s="24"/>
      <c r="H407" s="6">
        <f t="shared" si="44"/>
        <v>0</v>
      </c>
    </row>
    <row r="408" spans="1:8" ht="18" x14ac:dyDescent="0.25">
      <c r="A408" s="3" t="s">
        <v>1108</v>
      </c>
      <c r="B408" s="16" t="s">
        <v>1109</v>
      </c>
      <c r="C408" s="5" t="s">
        <v>1110</v>
      </c>
      <c r="D408" s="4" t="s">
        <v>22</v>
      </c>
      <c r="E408" s="4" t="s">
        <v>16</v>
      </c>
      <c r="F408" s="6">
        <v>10</v>
      </c>
      <c r="G408" s="24"/>
      <c r="H408" s="6">
        <f t="shared" si="44"/>
        <v>0</v>
      </c>
    </row>
    <row r="409" spans="1:8" ht="18" x14ac:dyDescent="0.25">
      <c r="A409" s="3" t="s">
        <v>1111</v>
      </c>
      <c r="B409" s="16" t="s">
        <v>1112</v>
      </c>
      <c r="C409" s="5" t="s">
        <v>1113</v>
      </c>
      <c r="D409" s="4" t="s">
        <v>22</v>
      </c>
      <c r="E409" s="4" t="s">
        <v>204</v>
      </c>
      <c r="F409" s="6">
        <v>17</v>
      </c>
      <c r="G409" s="24"/>
      <c r="H409" s="6">
        <f t="shared" si="44"/>
        <v>0</v>
      </c>
    </row>
    <row r="410" spans="1:8" ht="18" x14ac:dyDescent="0.25">
      <c r="A410" s="3" t="s">
        <v>1114</v>
      </c>
      <c r="B410" s="16" t="s">
        <v>1115</v>
      </c>
      <c r="C410" s="5" t="s">
        <v>1116</v>
      </c>
      <c r="D410" s="4" t="s">
        <v>22</v>
      </c>
      <c r="E410" s="4" t="s">
        <v>16</v>
      </c>
      <c r="F410" s="6">
        <v>4</v>
      </c>
      <c r="G410" s="24"/>
      <c r="H410" s="6">
        <f t="shared" si="44"/>
        <v>0</v>
      </c>
    </row>
    <row r="411" spans="1:8" ht="18" x14ac:dyDescent="0.25">
      <c r="A411" s="3" t="s">
        <v>1117</v>
      </c>
      <c r="B411" s="16" t="s">
        <v>1118</v>
      </c>
      <c r="C411" s="5" t="s">
        <v>1119</v>
      </c>
      <c r="D411" s="4" t="s">
        <v>22</v>
      </c>
      <c r="E411" s="4" t="s">
        <v>16</v>
      </c>
      <c r="F411" s="6">
        <v>12</v>
      </c>
      <c r="G411" s="24"/>
      <c r="H411" s="6">
        <f t="shared" si="44"/>
        <v>0</v>
      </c>
    </row>
    <row r="412" spans="1:8" ht="18" x14ac:dyDescent="0.25">
      <c r="A412" s="3" t="s">
        <v>1120</v>
      </c>
      <c r="B412" s="16" t="s">
        <v>1121</v>
      </c>
      <c r="C412" s="5" t="s">
        <v>1122</v>
      </c>
      <c r="D412" s="4" t="s">
        <v>22</v>
      </c>
      <c r="E412" s="4" t="s">
        <v>16</v>
      </c>
      <c r="F412" s="6">
        <v>13</v>
      </c>
      <c r="G412" s="24"/>
      <c r="H412" s="6">
        <f t="shared" si="44"/>
        <v>0</v>
      </c>
    </row>
    <row r="413" spans="1:8" ht="18" x14ac:dyDescent="0.25">
      <c r="A413" s="3" t="s">
        <v>1123</v>
      </c>
      <c r="B413" s="16" t="s">
        <v>1124</v>
      </c>
      <c r="C413" s="5" t="s">
        <v>1125</v>
      </c>
      <c r="D413" s="4" t="s">
        <v>22</v>
      </c>
      <c r="E413" s="4" t="s">
        <v>16</v>
      </c>
      <c r="F413" s="6">
        <v>15</v>
      </c>
      <c r="G413" s="24"/>
      <c r="H413" s="6">
        <f t="shared" si="44"/>
        <v>0</v>
      </c>
    </row>
    <row r="414" spans="1:8" ht="18" x14ac:dyDescent="0.25">
      <c r="A414" s="3" t="s">
        <v>1126</v>
      </c>
      <c r="B414" s="16" t="s">
        <v>1127</v>
      </c>
      <c r="C414" s="5" t="s">
        <v>1128</v>
      </c>
      <c r="D414" s="4" t="s">
        <v>22</v>
      </c>
      <c r="E414" s="4" t="s">
        <v>16</v>
      </c>
      <c r="F414" s="6">
        <v>10</v>
      </c>
      <c r="G414" s="24"/>
      <c r="H414" s="6">
        <f t="shared" si="44"/>
        <v>0</v>
      </c>
    </row>
    <row r="415" spans="1:8" ht="18" x14ac:dyDescent="0.25">
      <c r="A415" s="3" t="s">
        <v>1129</v>
      </c>
      <c r="B415" s="16" t="s">
        <v>1130</v>
      </c>
      <c r="C415" s="5" t="s">
        <v>1131</v>
      </c>
      <c r="D415" s="4" t="s">
        <v>22</v>
      </c>
      <c r="E415" s="4" t="s">
        <v>16</v>
      </c>
      <c r="F415" s="6">
        <v>2</v>
      </c>
      <c r="G415" s="24"/>
      <c r="H415" s="6">
        <f t="shared" si="44"/>
        <v>0</v>
      </c>
    </row>
    <row r="416" spans="1:8" x14ac:dyDescent="0.25">
      <c r="A416" s="3" t="s">
        <v>1132</v>
      </c>
      <c r="B416" s="16" t="s">
        <v>1133</v>
      </c>
      <c r="C416" s="5" t="s">
        <v>1134</v>
      </c>
      <c r="D416" s="4" t="s">
        <v>184</v>
      </c>
      <c r="E416" s="4" t="s">
        <v>631</v>
      </c>
      <c r="F416" s="6">
        <v>2</v>
      </c>
      <c r="G416" s="24"/>
      <c r="H416" s="6">
        <f t="shared" si="44"/>
        <v>0</v>
      </c>
    </row>
    <row r="417" spans="1:8" ht="18" x14ac:dyDescent="0.25">
      <c r="A417" s="3" t="s">
        <v>1135</v>
      </c>
      <c r="B417" s="16" t="s">
        <v>1136</v>
      </c>
      <c r="C417" s="5" t="s">
        <v>1137</v>
      </c>
      <c r="D417" s="4" t="s">
        <v>22</v>
      </c>
      <c r="E417" s="4" t="s">
        <v>16</v>
      </c>
      <c r="F417" s="6">
        <v>2</v>
      </c>
      <c r="G417" s="24"/>
      <c r="H417" s="6">
        <f t="shared" si="44"/>
        <v>0</v>
      </c>
    </row>
    <row r="418" spans="1:8" ht="15" customHeight="1" x14ac:dyDescent="0.25">
      <c r="A418" s="7" t="s">
        <v>1138</v>
      </c>
      <c r="B418" s="19" t="s">
        <v>1139</v>
      </c>
      <c r="C418" s="20"/>
      <c r="D418" s="20"/>
      <c r="E418" s="20"/>
      <c r="F418" s="20"/>
      <c r="G418" s="20"/>
      <c r="H418" s="8">
        <f>SUM(H419:H459)</f>
        <v>0</v>
      </c>
    </row>
    <row r="419" spans="1:8" ht="18" x14ac:dyDescent="0.25">
      <c r="A419" s="3" t="s">
        <v>1140</v>
      </c>
      <c r="B419" s="16" t="s">
        <v>1141</v>
      </c>
      <c r="C419" s="5" t="s">
        <v>1142</v>
      </c>
      <c r="D419" s="4" t="s">
        <v>22</v>
      </c>
      <c r="E419" s="4" t="s">
        <v>204</v>
      </c>
      <c r="F419" s="6">
        <v>3.2</v>
      </c>
      <c r="G419" s="24"/>
      <c r="H419" s="6">
        <f t="shared" ref="H419:H459" si="45">ROUND(F419*G419,2)</f>
        <v>0</v>
      </c>
    </row>
    <row r="420" spans="1:8" ht="18" x14ac:dyDescent="0.25">
      <c r="A420" s="3" t="s">
        <v>1143</v>
      </c>
      <c r="B420" s="16" t="s">
        <v>1144</v>
      </c>
      <c r="C420" s="5" t="s">
        <v>1145</v>
      </c>
      <c r="D420" s="4" t="s">
        <v>22</v>
      </c>
      <c r="E420" s="4" t="s">
        <v>204</v>
      </c>
      <c r="F420" s="6">
        <v>3.2</v>
      </c>
      <c r="G420" s="24"/>
      <c r="H420" s="6">
        <f t="shared" si="45"/>
        <v>0</v>
      </c>
    </row>
    <row r="421" spans="1:8" ht="18" x14ac:dyDescent="0.25">
      <c r="A421" s="3" t="s">
        <v>1146</v>
      </c>
      <c r="B421" s="16" t="s">
        <v>1147</v>
      </c>
      <c r="C421" s="5" t="s">
        <v>1148</v>
      </c>
      <c r="D421" s="4" t="s">
        <v>22</v>
      </c>
      <c r="E421" s="4" t="s">
        <v>204</v>
      </c>
      <c r="F421" s="6">
        <v>9.5</v>
      </c>
      <c r="G421" s="24"/>
      <c r="H421" s="6">
        <f t="shared" si="45"/>
        <v>0</v>
      </c>
    </row>
    <row r="422" spans="1:8" ht="18" x14ac:dyDescent="0.25">
      <c r="A422" s="3" t="s">
        <v>1149</v>
      </c>
      <c r="B422" s="16" t="s">
        <v>1150</v>
      </c>
      <c r="C422" s="5" t="s">
        <v>1151</v>
      </c>
      <c r="D422" s="4" t="s">
        <v>22</v>
      </c>
      <c r="E422" s="4" t="s">
        <v>204</v>
      </c>
      <c r="F422" s="6">
        <v>61</v>
      </c>
      <c r="G422" s="24"/>
      <c r="H422" s="6">
        <f t="shared" si="45"/>
        <v>0</v>
      </c>
    </row>
    <row r="423" spans="1:8" ht="18" x14ac:dyDescent="0.25">
      <c r="A423" s="3" t="s">
        <v>1152</v>
      </c>
      <c r="B423" s="16" t="s">
        <v>1153</v>
      </c>
      <c r="C423" s="5" t="s">
        <v>1154</v>
      </c>
      <c r="D423" s="4" t="s">
        <v>22</v>
      </c>
      <c r="E423" s="4" t="s">
        <v>204</v>
      </c>
      <c r="F423" s="6">
        <v>39</v>
      </c>
      <c r="G423" s="24"/>
      <c r="H423" s="6">
        <f t="shared" si="45"/>
        <v>0</v>
      </c>
    </row>
    <row r="424" spans="1:8" ht="18" x14ac:dyDescent="0.25">
      <c r="A424" s="3" t="s">
        <v>1155</v>
      </c>
      <c r="B424" s="16" t="s">
        <v>1156</v>
      </c>
      <c r="C424" s="5" t="s">
        <v>1157</v>
      </c>
      <c r="D424" s="4" t="s">
        <v>22</v>
      </c>
      <c r="E424" s="4" t="s">
        <v>204</v>
      </c>
      <c r="F424" s="6">
        <v>49</v>
      </c>
      <c r="G424" s="24"/>
      <c r="H424" s="6">
        <f t="shared" si="45"/>
        <v>0</v>
      </c>
    </row>
    <row r="425" spans="1:8" ht="18" x14ac:dyDescent="0.25">
      <c r="A425" s="3" t="s">
        <v>1158</v>
      </c>
      <c r="B425" s="16" t="s">
        <v>1159</v>
      </c>
      <c r="C425" s="5" t="s">
        <v>1160</v>
      </c>
      <c r="D425" s="4" t="s">
        <v>22</v>
      </c>
      <c r="E425" s="4" t="s">
        <v>204</v>
      </c>
      <c r="F425" s="6">
        <v>505</v>
      </c>
      <c r="G425" s="24"/>
      <c r="H425" s="6">
        <f t="shared" si="45"/>
        <v>0</v>
      </c>
    </row>
    <row r="426" spans="1:8" ht="18" x14ac:dyDescent="0.25">
      <c r="A426" s="3" t="s">
        <v>1161</v>
      </c>
      <c r="B426" s="16" t="s">
        <v>1162</v>
      </c>
      <c r="C426" s="5" t="s">
        <v>1163</v>
      </c>
      <c r="D426" s="4" t="s">
        <v>22</v>
      </c>
      <c r="E426" s="4" t="s">
        <v>16</v>
      </c>
      <c r="F426" s="6">
        <v>2</v>
      </c>
      <c r="G426" s="24"/>
      <c r="H426" s="6">
        <f t="shared" si="45"/>
        <v>0</v>
      </c>
    </row>
    <row r="427" spans="1:8" ht="18" x14ac:dyDescent="0.25">
      <c r="A427" s="3" t="s">
        <v>1164</v>
      </c>
      <c r="B427" s="16" t="s">
        <v>1165</v>
      </c>
      <c r="C427" s="5" t="s">
        <v>1166</v>
      </c>
      <c r="D427" s="4" t="s">
        <v>22</v>
      </c>
      <c r="E427" s="4" t="s">
        <v>16</v>
      </c>
      <c r="F427" s="6">
        <v>10</v>
      </c>
      <c r="G427" s="24"/>
      <c r="H427" s="6">
        <f t="shared" si="45"/>
        <v>0</v>
      </c>
    </row>
    <row r="428" spans="1:8" ht="18" x14ac:dyDescent="0.25">
      <c r="A428" s="3" t="s">
        <v>1167</v>
      </c>
      <c r="B428" s="16" t="s">
        <v>1168</v>
      </c>
      <c r="C428" s="5" t="s">
        <v>1169</v>
      </c>
      <c r="D428" s="4" t="s">
        <v>22</v>
      </c>
      <c r="E428" s="4" t="s">
        <v>16</v>
      </c>
      <c r="F428" s="6">
        <v>7</v>
      </c>
      <c r="G428" s="24"/>
      <c r="H428" s="6">
        <f t="shared" si="45"/>
        <v>0</v>
      </c>
    </row>
    <row r="429" spans="1:8" ht="18" x14ac:dyDescent="0.25">
      <c r="A429" s="3" t="s">
        <v>1170</v>
      </c>
      <c r="B429" s="16" t="s">
        <v>1171</v>
      </c>
      <c r="C429" s="5" t="s">
        <v>1172</v>
      </c>
      <c r="D429" s="4" t="s">
        <v>22</v>
      </c>
      <c r="E429" s="4" t="s">
        <v>16</v>
      </c>
      <c r="F429" s="6">
        <v>25</v>
      </c>
      <c r="G429" s="24"/>
      <c r="H429" s="6">
        <f t="shared" si="45"/>
        <v>0</v>
      </c>
    </row>
    <row r="430" spans="1:8" ht="18" x14ac:dyDescent="0.25">
      <c r="A430" s="3" t="s">
        <v>1173</v>
      </c>
      <c r="B430" s="16" t="s">
        <v>1174</v>
      </c>
      <c r="C430" s="5" t="s">
        <v>1175</v>
      </c>
      <c r="D430" s="4" t="s">
        <v>22</v>
      </c>
      <c r="E430" s="4" t="s">
        <v>16</v>
      </c>
      <c r="F430" s="6">
        <v>237</v>
      </c>
      <c r="G430" s="24"/>
      <c r="H430" s="6">
        <f t="shared" si="45"/>
        <v>0</v>
      </c>
    </row>
    <row r="431" spans="1:8" ht="18" x14ac:dyDescent="0.25">
      <c r="A431" s="3" t="s">
        <v>1176</v>
      </c>
      <c r="B431" s="16" t="s">
        <v>1177</v>
      </c>
      <c r="C431" s="5" t="s">
        <v>1178</v>
      </c>
      <c r="D431" s="4" t="s">
        <v>22</v>
      </c>
      <c r="E431" s="4" t="s">
        <v>16</v>
      </c>
      <c r="F431" s="6">
        <v>4</v>
      </c>
      <c r="G431" s="24"/>
      <c r="H431" s="6">
        <f t="shared" si="45"/>
        <v>0</v>
      </c>
    </row>
    <row r="432" spans="1:8" ht="18" x14ac:dyDescent="0.25">
      <c r="A432" s="3" t="s">
        <v>1179</v>
      </c>
      <c r="B432" s="16" t="s">
        <v>1180</v>
      </c>
      <c r="C432" s="5" t="s">
        <v>1181</v>
      </c>
      <c r="D432" s="4" t="s">
        <v>22</v>
      </c>
      <c r="E432" s="4" t="s">
        <v>16</v>
      </c>
      <c r="F432" s="6">
        <v>2</v>
      </c>
      <c r="G432" s="24"/>
      <c r="H432" s="6">
        <f t="shared" si="45"/>
        <v>0</v>
      </c>
    </row>
    <row r="433" spans="1:8" ht="18" x14ac:dyDescent="0.25">
      <c r="A433" s="3" t="s">
        <v>1182</v>
      </c>
      <c r="B433" s="16" t="s">
        <v>1183</v>
      </c>
      <c r="C433" s="5" t="s">
        <v>1184</v>
      </c>
      <c r="D433" s="4" t="s">
        <v>22</v>
      </c>
      <c r="E433" s="4" t="s">
        <v>16</v>
      </c>
      <c r="F433" s="6">
        <v>2</v>
      </c>
      <c r="G433" s="24"/>
      <c r="H433" s="6">
        <f t="shared" si="45"/>
        <v>0</v>
      </c>
    </row>
    <row r="434" spans="1:8" ht="18" x14ac:dyDescent="0.25">
      <c r="A434" s="3" t="s">
        <v>1185</v>
      </c>
      <c r="B434" s="16" t="s">
        <v>1186</v>
      </c>
      <c r="C434" s="5" t="s">
        <v>1187</v>
      </c>
      <c r="D434" s="4" t="s">
        <v>22</v>
      </c>
      <c r="E434" s="4" t="s">
        <v>16</v>
      </c>
      <c r="F434" s="6">
        <v>45</v>
      </c>
      <c r="G434" s="24"/>
      <c r="H434" s="6">
        <f t="shared" si="45"/>
        <v>0</v>
      </c>
    </row>
    <row r="435" spans="1:8" ht="18" x14ac:dyDescent="0.25">
      <c r="A435" s="3" t="s">
        <v>1188</v>
      </c>
      <c r="B435" s="16" t="s">
        <v>1189</v>
      </c>
      <c r="C435" s="5" t="s">
        <v>1190</v>
      </c>
      <c r="D435" s="4" t="s">
        <v>22</v>
      </c>
      <c r="E435" s="4" t="s">
        <v>16</v>
      </c>
      <c r="F435" s="6">
        <v>1</v>
      </c>
      <c r="G435" s="24"/>
      <c r="H435" s="6">
        <f t="shared" si="45"/>
        <v>0</v>
      </c>
    </row>
    <row r="436" spans="1:8" ht="18" x14ac:dyDescent="0.25">
      <c r="A436" s="3" t="s">
        <v>1191</v>
      </c>
      <c r="B436" s="16" t="s">
        <v>1192</v>
      </c>
      <c r="C436" s="5" t="s">
        <v>1193</v>
      </c>
      <c r="D436" s="4" t="s">
        <v>22</v>
      </c>
      <c r="E436" s="4" t="s">
        <v>16</v>
      </c>
      <c r="F436" s="6">
        <v>1</v>
      </c>
      <c r="G436" s="24"/>
      <c r="H436" s="6">
        <f t="shared" si="45"/>
        <v>0</v>
      </c>
    </row>
    <row r="437" spans="1:8" ht="18" x14ac:dyDescent="0.25">
      <c r="A437" s="3" t="s">
        <v>1194</v>
      </c>
      <c r="B437" s="16" t="s">
        <v>1097</v>
      </c>
      <c r="C437" s="5" t="s">
        <v>1098</v>
      </c>
      <c r="D437" s="4" t="s">
        <v>22</v>
      </c>
      <c r="E437" s="4" t="s">
        <v>16</v>
      </c>
      <c r="F437" s="6">
        <v>2</v>
      </c>
      <c r="G437" s="24"/>
      <c r="H437" s="6">
        <f t="shared" si="45"/>
        <v>0</v>
      </c>
    </row>
    <row r="438" spans="1:8" ht="18" x14ac:dyDescent="0.25">
      <c r="A438" s="3" t="s">
        <v>1195</v>
      </c>
      <c r="B438" s="16" t="s">
        <v>1196</v>
      </c>
      <c r="C438" s="5" t="s">
        <v>1197</v>
      </c>
      <c r="D438" s="4" t="s">
        <v>22</v>
      </c>
      <c r="E438" s="4" t="s">
        <v>16</v>
      </c>
      <c r="F438" s="6">
        <v>10</v>
      </c>
      <c r="G438" s="24"/>
      <c r="H438" s="6">
        <f t="shared" si="45"/>
        <v>0</v>
      </c>
    </row>
    <row r="439" spans="1:8" x14ac:dyDescent="0.25">
      <c r="A439" s="3" t="s">
        <v>1198</v>
      </c>
      <c r="B439" s="16" t="s">
        <v>1199</v>
      </c>
      <c r="C439" s="5" t="s">
        <v>1200</v>
      </c>
      <c r="D439" s="4" t="s">
        <v>184</v>
      </c>
      <c r="E439" s="4" t="s">
        <v>631</v>
      </c>
      <c r="F439" s="6">
        <v>1</v>
      </c>
      <c r="G439" s="24"/>
      <c r="H439" s="6">
        <f t="shared" si="45"/>
        <v>0</v>
      </c>
    </row>
    <row r="440" spans="1:8" ht="18" x14ac:dyDescent="0.25">
      <c r="A440" s="3" t="s">
        <v>1201</v>
      </c>
      <c r="B440" s="16" t="s">
        <v>1202</v>
      </c>
      <c r="C440" s="5" t="s">
        <v>1203</v>
      </c>
      <c r="D440" s="4" t="s">
        <v>89</v>
      </c>
      <c r="E440" s="4" t="s">
        <v>16</v>
      </c>
      <c r="F440" s="6">
        <v>1</v>
      </c>
      <c r="G440" s="24"/>
      <c r="H440" s="6">
        <f t="shared" si="45"/>
        <v>0</v>
      </c>
    </row>
    <row r="441" spans="1:8" ht="18" x14ac:dyDescent="0.25">
      <c r="A441" s="3" t="s">
        <v>1204</v>
      </c>
      <c r="B441" s="16" t="s">
        <v>1205</v>
      </c>
      <c r="C441" s="5" t="s">
        <v>1206</v>
      </c>
      <c r="D441" s="4" t="s">
        <v>89</v>
      </c>
      <c r="E441" s="4" t="s">
        <v>16</v>
      </c>
      <c r="F441" s="6">
        <v>1</v>
      </c>
      <c r="G441" s="24"/>
      <c r="H441" s="6">
        <f t="shared" si="45"/>
        <v>0</v>
      </c>
    </row>
    <row r="442" spans="1:8" ht="18" x14ac:dyDescent="0.25">
      <c r="A442" s="3" t="s">
        <v>1207</v>
      </c>
      <c r="B442" s="16" t="s">
        <v>1208</v>
      </c>
      <c r="C442" s="5" t="s">
        <v>1209</v>
      </c>
      <c r="D442" s="4" t="s">
        <v>89</v>
      </c>
      <c r="E442" s="4" t="s">
        <v>16</v>
      </c>
      <c r="F442" s="6">
        <v>2</v>
      </c>
      <c r="G442" s="24"/>
      <c r="H442" s="6">
        <f t="shared" si="45"/>
        <v>0</v>
      </c>
    </row>
    <row r="443" spans="1:8" ht="18" x14ac:dyDescent="0.25">
      <c r="A443" s="3" t="s">
        <v>1210</v>
      </c>
      <c r="B443" s="16" t="s">
        <v>1103</v>
      </c>
      <c r="C443" s="5" t="s">
        <v>1104</v>
      </c>
      <c r="D443" s="4" t="s">
        <v>89</v>
      </c>
      <c r="E443" s="4" t="s">
        <v>16</v>
      </c>
      <c r="F443" s="6">
        <v>1</v>
      </c>
      <c r="G443" s="24"/>
      <c r="H443" s="6">
        <f t="shared" si="45"/>
        <v>0</v>
      </c>
    </row>
    <row r="444" spans="1:8" ht="27" x14ac:dyDescent="0.25">
      <c r="A444" s="3" t="s">
        <v>1211</v>
      </c>
      <c r="B444" s="16" t="s">
        <v>1212</v>
      </c>
      <c r="C444" s="5" t="s">
        <v>1213</v>
      </c>
      <c r="D444" s="4" t="s">
        <v>89</v>
      </c>
      <c r="E444" s="4" t="s">
        <v>16</v>
      </c>
      <c r="F444" s="6">
        <v>2</v>
      </c>
      <c r="G444" s="24"/>
      <c r="H444" s="6">
        <f t="shared" si="45"/>
        <v>0</v>
      </c>
    </row>
    <row r="445" spans="1:8" ht="27" x14ac:dyDescent="0.25">
      <c r="A445" s="3" t="s">
        <v>1214</v>
      </c>
      <c r="B445" s="16" t="s">
        <v>1215</v>
      </c>
      <c r="C445" s="5" t="s">
        <v>1216</v>
      </c>
      <c r="D445" s="4" t="s">
        <v>89</v>
      </c>
      <c r="E445" s="4" t="s">
        <v>16</v>
      </c>
      <c r="F445" s="6">
        <v>2</v>
      </c>
      <c r="G445" s="24"/>
      <c r="H445" s="6">
        <f t="shared" si="45"/>
        <v>0</v>
      </c>
    </row>
    <row r="446" spans="1:8" ht="18" x14ac:dyDescent="0.25">
      <c r="A446" s="3" t="s">
        <v>1217</v>
      </c>
      <c r="B446" s="16" t="s">
        <v>1218</v>
      </c>
      <c r="C446" s="5" t="s">
        <v>1219</v>
      </c>
      <c r="D446" s="4" t="s">
        <v>22</v>
      </c>
      <c r="E446" s="4" t="s">
        <v>16</v>
      </c>
      <c r="F446" s="6">
        <v>6</v>
      </c>
      <c r="G446" s="24"/>
      <c r="H446" s="6">
        <f t="shared" si="45"/>
        <v>0</v>
      </c>
    </row>
    <row r="447" spans="1:8" ht="18" x14ac:dyDescent="0.25">
      <c r="A447" s="3" t="s">
        <v>1220</v>
      </c>
      <c r="B447" s="16" t="s">
        <v>1221</v>
      </c>
      <c r="C447" s="5" t="s">
        <v>1222</v>
      </c>
      <c r="D447" s="4" t="s">
        <v>22</v>
      </c>
      <c r="E447" s="4" t="s">
        <v>16</v>
      </c>
      <c r="F447" s="6">
        <v>5</v>
      </c>
      <c r="G447" s="24"/>
      <c r="H447" s="6">
        <f t="shared" si="45"/>
        <v>0</v>
      </c>
    </row>
    <row r="448" spans="1:8" ht="18" x14ac:dyDescent="0.25">
      <c r="A448" s="3" t="s">
        <v>1223</v>
      </c>
      <c r="B448" s="16" t="s">
        <v>1224</v>
      </c>
      <c r="C448" s="5" t="s">
        <v>1225</v>
      </c>
      <c r="D448" s="4" t="s">
        <v>22</v>
      </c>
      <c r="E448" s="4" t="s">
        <v>16</v>
      </c>
      <c r="F448" s="6">
        <v>1</v>
      </c>
      <c r="G448" s="24"/>
      <c r="H448" s="6">
        <f t="shared" si="45"/>
        <v>0</v>
      </c>
    </row>
    <row r="449" spans="1:8" ht="18" x14ac:dyDescent="0.25">
      <c r="A449" s="3" t="s">
        <v>1226</v>
      </c>
      <c r="B449" s="16" t="s">
        <v>1227</v>
      </c>
      <c r="C449" s="5" t="s">
        <v>1228</v>
      </c>
      <c r="D449" s="4" t="s">
        <v>22</v>
      </c>
      <c r="E449" s="4" t="s">
        <v>16</v>
      </c>
      <c r="F449" s="6">
        <v>1</v>
      </c>
      <c r="G449" s="24"/>
      <c r="H449" s="6">
        <f t="shared" si="45"/>
        <v>0</v>
      </c>
    </row>
    <row r="450" spans="1:8" ht="18" x14ac:dyDescent="0.25">
      <c r="A450" s="3" t="s">
        <v>1229</v>
      </c>
      <c r="B450" s="16" t="s">
        <v>1230</v>
      </c>
      <c r="C450" s="5" t="s">
        <v>1231</v>
      </c>
      <c r="D450" s="4" t="s">
        <v>22</v>
      </c>
      <c r="E450" s="4" t="s">
        <v>16</v>
      </c>
      <c r="F450" s="6">
        <v>6</v>
      </c>
      <c r="G450" s="24"/>
      <c r="H450" s="6">
        <f t="shared" si="45"/>
        <v>0</v>
      </c>
    </row>
    <row r="451" spans="1:8" ht="18" x14ac:dyDescent="0.25">
      <c r="A451" s="3" t="s">
        <v>1232</v>
      </c>
      <c r="B451" s="16" t="s">
        <v>1233</v>
      </c>
      <c r="C451" s="5" t="s">
        <v>1234</v>
      </c>
      <c r="D451" s="4" t="s">
        <v>22</v>
      </c>
      <c r="E451" s="4" t="s">
        <v>16</v>
      </c>
      <c r="F451" s="6">
        <v>2</v>
      </c>
      <c r="G451" s="24"/>
      <c r="H451" s="6">
        <f t="shared" si="45"/>
        <v>0</v>
      </c>
    </row>
    <row r="452" spans="1:8" ht="18" x14ac:dyDescent="0.25">
      <c r="A452" s="3" t="s">
        <v>1235</v>
      </c>
      <c r="B452" s="16" t="s">
        <v>1236</v>
      </c>
      <c r="C452" s="5" t="s">
        <v>1237</v>
      </c>
      <c r="D452" s="4" t="s">
        <v>22</v>
      </c>
      <c r="E452" s="4" t="s">
        <v>16</v>
      </c>
      <c r="F452" s="6">
        <v>64</v>
      </c>
      <c r="G452" s="24"/>
      <c r="H452" s="6">
        <f t="shared" si="45"/>
        <v>0</v>
      </c>
    </row>
    <row r="453" spans="1:8" ht="27" x14ac:dyDescent="0.25">
      <c r="A453" s="3" t="s">
        <v>1238</v>
      </c>
      <c r="B453" s="16" t="s">
        <v>1239</v>
      </c>
      <c r="C453" s="5" t="s">
        <v>1240</v>
      </c>
      <c r="D453" s="4" t="s">
        <v>22</v>
      </c>
      <c r="E453" s="4" t="s">
        <v>16</v>
      </c>
      <c r="F453" s="6">
        <v>39</v>
      </c>
      <c r="G453" s="24"/>
      <c r="H453" s="6">
        <f t="shared" si="45"/>
        <v>0</v>
      </c>
    </row>
    <row r="454" spans="1:8" ht="18" x14ac:dyDescent="0.25">
      <c r="A454" s="3" t="s">
        <v>1241</v>
      </c>
      <c r="B454" s="16" t="s">
        <v>1242</v>
      </c>
      <c r="C454" s="5" t="s">
        <v>1243</v>
      </c>
      <c r="D454" s="4" t="s">
        <v>22</v>
      </c>
      <c r="E454" s="4" t="s">
        <v>16</v>
      </c>
      <c r="F454" s="6">
        <v>2</v>
      </c>
      <c r="G454" s="24"/>
      <c r="H454" s="6">
        <f t="shared" si="45"/>
        <v>0</v>
      </c>
    </row>
    <row r="455" spans="1:8" ht="18" x14ac:dyDescent="0.25">
      <c r="A455" s="3" t="s">
        <v>1244</v>
      </c>
      <c r="B455" s="16" t="s">
        <v>1245</v>
      </c>
      <c r="C455" s="5" t="s">
        <v>1246</v>
      </c>
      <c r="D455" s="4" t="s">
        <v>22</v>
      </c>
      <c r="E455" s="4" t="s">
        <v>16</v>
      </c>
      <c r="F455" s="6">
        <v>108</v>
      </c>
      <c r="G455" s="24"/>
      <c r="H455" s="6">
        <f t="shared" si="45"/>
        <v>0</v>
      </c>
    </row>
    <row r="456" spans="1:8" x14ac:dyDescent="0.25">
      <c r="A456" s="3" t="s">
        <v>1247</v>
      </c>
      <c r="B456" s="16" t="s">
        <v>1248</v>
      </c>
      <c r="C456" s="5" t="s">
        <v>1249</v>
      </c>
      <c r="D456" s="4" t="s">
        <v>89</v>
      </c>
      <c r="E456" s="4" t="s">
        <v>16</v>
      </c>
      <c r="F456" s="6">
        <v>10</v>
      </c>
      <c r="G456" s="24"/>
      <c r="H456" s="6">
        <f t="shared" si="45"/>
        <v>0</v>
      </c>
    </row>
    <row r="457" spans="1:8" x14ac:dyDescent="0.25">
      <c r="A457" s="3" t="s">
        <v>1250</v>
      </c>
      <c r="B457" s="16" t="s">
        <v>1251</v>
      </c>
      <c r="C457" s="5" t="s">
        <v>1252</v>
      </c>
      <c r="D457" s="4" t="s">
        <v>184</v>
      </c>
      <c r="E457" s="4" t="s">
        <v>631</v>
      </c>
      <c r="F457" s="6">
        <v>6</v>
      </c>
      <c r="G457" s="24"/>
      <c r="H457" s="6">
        <f t="shared" si="45"/>
        <v>0</v>
      </c>
    </row>
    <row r="458" spans="1:8" x14ac:dyDescent="0.25">
      <c r="A458" s="3" t="s">
        <v>1253</v>
      </c>
      <c r="B458" s="16" t="s">
        <v>1254</v>
      </c>
      <c r="C458" s="5" t="s">
        <v>1255</v>
      </c>
      <c r="D458" s="4" t="s">
        <v>35</v>
      </c>
      <c r="E458" s="4" t="s">
        <v>16</v>
      </c>
      <c r="F458" s="6">
        <v>2</v>
      </c>
      <c r="G458" s="24"/>
      <c r="H458" s="6">
        <f t="shared" si="45"/>
        <v>0</v>
      </c>
    </row>
    <row r="459" spans="1:8" ht="27" x14ac:dyDescent="0.25">
      <c r="A459" s="3" t="s">
        <v>1256</v>
      </c>
      <c r="B459" s="16" t="s">
        <v>1257</v>
      </c>
      <c r="C459" s="5" t="s">
        <v>1258</v>
      </c>
      <c r="D459" s="4" t="s">
        <v>184</v>
      </c>
      <c r="E459" s="4" t="s">
        <v>631</v>
      </c>
      <c r="F459" s="6">
        <v>4</v>
      </c>
      <c r="G459" s="24"/>
      <c r="H459" s="6">
        <f t="shared" si="45"/>
        <v>0</v>
      </c>
    </row>
    <row r="460" spans="1:8" ht="15" customHeight="1" x14ac:dyDescent="0.25">
      <c r="A460" s="7" t="s">
        <v>1259</v>
      </c>
      <c r="B460" s="19" t="s">
        <v>1260</v>
      </c>
      <c r="C460" s="20"/>
      <c r="D460" s="20"/>
      <c r="E460" s="20"/>
      <c r="F460" s="20"/>
      <c r="G460" s="20"/>
      <c r="H460" s="8">
        <f>SUM(H461:H500)</f>
        <v>0</v>
      </c>
    </row>
    <row r="461" spans="1:8" ht="18" x14ac:dyDescent="0.25">
      <c r="A461" s="3" t="s">
        <v>1261</v>
      </c>
      <c r="B461" s="16" t="s">
        <v>1262</v>
      </c>
      <c r="C461" s="5" t="s">
        <v>1263</v>
      </c>
      <c r="D461" s="4" t="s">
        <v>22</v>
      </c>
      <c r="E461" s="4" t="s">
        <v>204</v>
      </c>
      <c r="F461" s="6">
        <v>3</v>
      </c>
      <c r="G461" s="24"/>
      <c r="H461" s="6">
        <f t="shared" ref="H461:H500" si="46">ROUND(F461*G461,2)</f>
        <v>0</v>
      </c>
    </row>
    <row r="462" spans="1:8" ht="18" x14ac:dyDescent="0.25">
      <c r="A462" s="3" t="s">
        <v>1264</v>
      </c>
      <c r="B462" s="16" t="s">
        <v>1265</v>
      </c>
      <c r="C462" s="5" t="s">
        <v>1266</v>
      </c>
      <c r="D462" s="4" t="s">
        <v>22</v>
      </c>
      <c r="E462" s="4" t="s">
        <v>204</v>
      </c>
      <c r="F462" s="6">
        <v>157</v>
      </c>
      <c r="G462" s="24"/>
      <c r="H462" s="6">
        <f t="shared" si="46"/>
        <v>0</v>
      </c>
    </row>
    <row r="463" spans="1:8" ht="18" x14ac:dyDescent="0.25">
      <c r="A463" s="3" t="s">
        <v>1267</v>
      </c>
      <c r="B463" s="16" t="s">
        <v>1268</v>
      </c>
      <c r="C463" s="5" t="s">
        <v>1269</v>
      </c>
      <c r="D463" s="4" t="s">
        <v>22</v>
      </c>
      <c r="E463" s="4" t="s">
        <v>204</v>
      </c>
      <c r="F463" s="6">
        <v>117</v>
      </c>
      <c r="G463" s="24"/>
      <c r="H463" s="6">
        <f t="shared" si="46"/>
        <v>0</v>
      </c>
    </row>
    <row r="464" spans="1:8" ht="18" x14ac:dyDescent="0.25">
      <c r="A464" s="3" t="s">
        <v>1270</v>
      </c>
      <c r="B464" s="16" t="s">
        <v>1271</v>
      </c>
      <c r="C464" s="5" t="s">
        <v>1272</v>
      </c>
      <c r="D464" s="4" t="s">
        <v>22</v>
      </c>
      <c r="E464" s="4" t="s">
        <v>204</v>
      </c>
      <c r="F464" s="6">
        <v>126</v>
      </c>
      <c r="G464" s="24"/>
      <c r="H464" s="6">
        <f t="shared" si="46"/>
        <v>0</v>
      </c>
    </row>
    <row r="465" spans="1:8" ht="18" x14ac:dyDescent="0.25">
      <c r="A465" s="3" t="s">
        <v>1273</v>
      </c>
      <c r="B465" s="16" t="s">
        <v>1274</v>
      </c>
      <c r="C465" s="5" t="s">
        <v>1275</v>
      </c>
      <c r="D465" s="4" t="s">
        <v>22</v>
      </c>
      <c r="E465" s="4" t="s">
        <v>204</v>
      </c>
      <c r="F465" s="6">
        <v>80</v>
      </c>
      <c r="G465" s="24"/>
      <c r="H465" s="6">
        <f t="shared" si="46"/>
        <v>0</v>
      </c>
    </row>
    <row r="466" spans="1:8" ht="27" x14ac:dyDescent="0.25">
      <c r="A466" s="3" t="s">
        <v>1276</v>
      </c>
      <c r="B466" s="16" t="s">
        <v>1277</v>
      </c>
      <c r="C466" s="5" t="s">
        <v>1278</v>
      </c>
      <c r="D466" s="4" t="s">
        <v>22</v>
      </c>
      <c r="E466" s="4" t="s">
        <v>16</v>
      </c>
      <c r="F466" s="6">
        <v>24</v>
      </c>
      <c r="G466" s="24"/>
      <c r="H466" s="6">
        <f t="shared" si="46"/>
        <v>0</v>
      </c>
    </row>
    <row r="467" spans="1:8" ht="27" x14ac:dyDescent="0.25">
      <c r="A467" s="3" t="s">
        <v>1279</v>
      </c>
      <c r="B467" s="16" t="s">
        <v>1280</v>
      </c>
      <c r="C467" s="5" t="s">
        <v>1281</v>
      </c>
      <c r="D467" s="4" t="s">
        <v>22</v>
      </c>
      <c r="E467" s="4" t="s">
        <v>16</v>
      </c>
      <c r="F467" s="6">
        <v>18</v>
      </c>
      <c r="G467" s="24"/>
      <c r="H467" s="6">
        <f t="shared" si="46"/>
        <v>0</v>
      </c>
    </row>
    <row r="468" spans="1:8" ht="27" x14ac:dyDescent="0.25">
      <c r="A468" s="3" t="s">
        <v>1282</v>
      </c>
      <c r="B468" s="16" t="s">
        <v>1283</v>
      </c>
      <c r="C468" s="5" t="s">
        <v>1284</v>
      </c>
      <c r="D468" s="4" t="s">
        <v>22</v>
      </c>
      <c r="E468" s="4" t="s">
        <v>16</v>
      </c>
      <c r="F468" s="6">
        <v>24</v>
      </c>
      <c r="G468" s="24"/>
      <c r="H468" s="6">
        <f t="shared" si="46"/>
        <v>0</v>
      </c>
    </row>
    <row r="469" spans="1:8" ht="27" x14ac:dyDescent="0.25">
      <c r="A469" s="3" t="s">
        <v>1285</v>
      </c>
      <c r="B469" s="16" t="s">
        <v>1286</v>
      </c>
      <c r="C469" s="5" t="s">
        <v>1287</v>
      </c>
      <c r="D469" s="4" t="s">
        <v>22</v>
      </c>
      <c r="E469" s="4" t="s">
        <v>16</v>
      </c>
      <c r="F469" s="6">
        <v>20</v>
      </c>
      <c r="G469" s="24"/>
      <c r="H469" s="6">
        <f t="shared" si="46"/>
        <v>0</v>
      </c>
    </row>
    <row r="470" spans="1:8" ht="27" x14ac:dyDescent="0.25">
      <c r="A470" s="3" t="s">
        <v>1288</v>
      </c>
      <c r="B470" s="16" t="s">
        <v>1289</v>
      </c>
      <c r="C470" s="5" t="s">
        <v>1290</v>
      </c>
      <c r="D470" s="4" t="s">
        <v>22</v>
      </c>
      <c r="E470" s="4" t="s">
        <v>16</v>
      </c>
      <c r="F470" s="6">
        <v>27</v>
      </c>
      <c r="G470" s="24"/>
      <c r="H470" s="6">
        <f t="shared" si="46"/>
        <v>0</v>
      </c>
    </row>
    <row r="471" spans="1:8" ht="27" x14ac:dyDescent="0.25">
      <c r="A471" s="3" t="s">
        <v>1291</v>
      </c>
      <c r="B471" s="16" t="s">
        <v>1292</v>
      </c>
      <c r="C471" s="5" t="s">
        <v>1293</v>
      </c>
      <c r="D471" s="4" t="s">
        <v>22</v>
      </c>
      <c r="E471" s="4" t="s">
        <v>16</v>
      </c>
      <c r="F471" s="6">
        <v>9</v>
      </c>
      <c r="G471" s="24"/>
      <c r="H471" s="6">
        <f t="shared" si="46"/>
        <v>0</v>
      </c>
    </row>
    <row r="472" spans="1:8" ht="27" x14ac:dyDescent="0.25">
      <c r="A472" s="3" t="s">
        <v>1294</v>
      </c>
      <c r="B472" s="16" t="s">
        <v>1295</v>
      </c>
      <c r="C472" s="5" t="s">
        <v>1296</v>
      </c>
      <c r="D472" s="4" t="s">
        <v>22</v>
      </c>
      <c r="E472" s="4" t="s">
        <v>16</v>
      </c>
      <c r="F472" s="6">
        <v>40</v>
      </c>
      <c r="G472" s="24"/>
      <c r="H472" s="6">
        <f t="shared" si="46"/>
        <v>0</v>
      </c>
    </row>
    <row r="473" spans="1:8" ht="27" x14ac:dyDescent="0.25">
      <c r="A473" s="3" t="s">
        <v>1297</v>
      </c>
      <c r="B473" s="16" t="s">
        <v>1298</v>
      </c>
      <c r="C473" s="5" t="s">
        <v>1299</v>
      </c>
      <c r="D473" s="4" t="s">
        <v>22</v>
      </c>
      <c r="E473" s="4" t="s">
        <v>16</v>
      </c>
      <c r="F473" s="6">
        <v>92</v>
      </c>
      <c r="G473" s="24"/>
      <c r="H473" s="6">
        <f t="shared" si="46"/>
        <v>0</v>
      </c>
    </row>
    <row r="474" spans="1:8" ht="27" x14ac:dyDescent="0.25">
      <c r="A474" s="3" t="s">
        <v>1300</v>
      </c>
      <c r="B474" s="16" t="s">
        <v>1301</v>
      </c>
      <c r="C474" s="5" t="s">
        <v>1302</v>
      </c>
      <c r="D474" s="4" t="s">
        <v>22</v>
      </c>
      <c r="E474" s="4" t="s">
        <v>16</v>
      </c>
      <c r="F474" s="6">
        <v>16</v>
      </c>
      <c r="G474" s="24"/>
      <c r="H474" s="6">
        <f t="shared" si="46"/>
        <v>0</v>
      </c>
    </row>
    <row r="475" spans="1:8" ht="27" x14ac:dyDescent="0.25">
      <c r="A475" s="3" t="s">
        <v>1303</v>
      </c>
      <c r="B475" s="16" t="s">
        <v>1304</v>
      </c>
      <c r="C475" s="5" t="s">
        <v>1305</v>
      </c>
      <c r="D475" s="4" t="s">
        <v>22</v>
      </c>
      <c r="E475" s="4" t="s">
        <v>16</v>
      </c>
      <c r="F475" s="6">
        <v>3</v>
      </c>
      <c r="G475" s="24"/>
      <c r="H475" s="6">
        <f t="shared" si="46"/>
        <v>0</v>
      </c>
    </row>
    <row r="476" spans="1:8" ht="27" x14ac:dyDescent="0.25">
      <c r="A476" s="3" t="s">
        <v>1306</v>
      </c>
      <c r="B476" s="16" t="s">
        <v>1307</v>
      </c>
      <c r="C476" s="5" t="s">
        <v>1308</v>
      </c>
      <c r="D476" s="4" t="s">
        <v>22</v>
      </c>
      <c r="E476" s="4" t="s">
        <v>16</v>
      </c>
      <c r="F476" s="6">
        <v>4</v>
      </c>
      <c r="G476" s="24"/>
      <c r="H476" s="6">
        <f t="shared" si="46"/>
        <v>0</v>
      </c>
    </row>
    <row r="477" spans="1:8" x14ac:dyDescent="0.25">
      <c r="A477" s="3" t="s">
        <v>1309</v>
      </c>
      <c r="B477" s="16" t="s">
        <v>1310</v>
      </c>
      <c r="C477" s="5" t="s">
        <v>1311</v>
      </c>
      <c r="D477" s="4" t="s">
        <v>184</v>
      </c>
      <c r="E477" s="4" t="s">
        <v>631</v>
      </c>
      <c r="F477" s="6">
        <v>13</v>
      </c>
      <c r="G477" s="24"/>
      <c r="H477" s="6">
        <f t="shared" si="46"/>
        <v>0</v>
      </c>
    </row>
    <row r="478" spans="1:8" ht="27" x14ac:dyDescent="0.25">
      <c r="A478" s="3" t="s">
        <v>1312</v>
      </c>
      <c r="B478" s="16" t="s">
        <v>1313</v>
      </c>
      <c r="C478" s="5" t="s">
        <v>1314</v>
      </c>
      <c r="D478" s="4" t="s">
        <v>22</v>
      </c>
      <c r="E478" s="4" t="s">
        <v>16</v>
      </c>
      <c r="F478" s="6">
        <v>35</v>
      </c>
      <c r="G478" s="24"/>
      <c r="H478" s="6">
        <f t="shared" si="46"/>
        <v>0</v>
      </c>
    </row>
    <row r="479" spans="1:8" ht="27" x14ac:dyDescent="0.25">
      <c r="A479" s="3" t="s">
        <v>1315</v>
      </c>
      <c r="B479" s="16" t="s">
        <v>1316</v>
      </c>
      <c r="C479" s="5" t="s">
        <v>1317</v>
      </c>
      <c r="D479" s="4" t="s">
        <v>22</v>
      </c>
      <c r="E479" s="4" t="s">
        <v>16</v>
      </c>
      <c r="F479" s="6">
        <v>27</v>
      </c>
      <c r="G479" s="24"/>
      <c r="H479" s="6">
        <f t="shared" si="46"/>
        <v>0</v>
      </c>
    </row>
    <row r="480" spans="1:8" ht="27" x14ac:dyDescent="0.25">
      <c r="A480" s="3" t="s">
        <v>1318</v>
      </c>
      <c r="B480" s="16" t="s">
        <v>1319</v>
      </c>
      <c r="C480" s="5" t="s">
        <v>1320</v>
      </c>
      <c r="D480" s="4" t="s">
        <v>22</v>
      </c>
      <c r="E480" s="4" t="s">
        <v>16</v>
      </c>
      <c r="F480" s="6">
        <v>30</v>
      </c>
      <c r="G480" s="24"/>
      <c r="H480" s="6">
        <f t="shared" si="46"/>
        <v>0</v>
      </c>
    </row>
    <row r="481" spans="1:8" ht="27" x14ac:dyDescent="0.25">
      <c r="A481" s="3" t="s">
        <v>1321</v>
      </c>
      <c r="B481" s="16" t="s">
        <v>1322</v>
      </c>
      <c r="C481" s="5" t="s">
        <v>1323</v>
      </c>
      <c r="D481" s="4" t="s">
        <v>22</v>
      </c>
      <c r="E481" s="4" t="s">
        <v>16</v>
      </c>
      <c r="F481" s="6">
        <v>21</v>
      </c>
      <c r="G481" s="24"/>
      <c r="H481" s="6">
        <f t="shared" si="46"/>
        <v>0</v>
      </c>
    </row>
    <row r="482" spans="1:8" ht="18" x14ac:dyDescent="0.25">
      <c r="A482" s="3" t="s">
        <v>1324</v>
      </c>
      <c r="B482" s="16" t="s">
        <v>1325</v>
      </c>
      <c r="C482" s="5" t="s">
        <v>1326</v>
      </c>
      <c r="D482" s="4" t="s">
        <v>22</v>
      </c>
      <c r="E482" s="4" t="s">
        <v>16</v>
      </c>
      <c r="F482" s="6">
        <v>7</v>
      </c>
      <c r="G482" s="24"/>
      <c r="H482" s="6">
        <f t="shared" si="46"/>
        <v>0</v>
      </c>
    </row>
    <row r="483" spans="1:8" ht="18" x14ac:dyDescent="0.25">
      <c r="A483" s="3" t="s">
        <v>1327</v>
      </c>
      <c r="B483" s="16" t="s">
        <v>1328</v>
      </c>
      <c r="C483" s="5" t="s">
        <v>1329</v>
      </c>
      <c r="D483" s="4" t="s">
        <v>22</v>
      </c>
      <c r="E483" s="4" t="s">
        <v>16</v>
      </c>
      <c r="F483" s="6">
        <v>11</v>
      </c>
      <c r="G483" s="24"/>
      <c r="H483" s="6">
        <f t="shared" si="46"/>
        <v>0</v>
      </c>
    </row>
    <row r="484" spans="1:8" ht="18" x14ac:dyDescent="0.25">
      <c r="A484" s="3" t="s">
        <v>1330</v>
      </c>
      <c r="B484" s="16" t="s">
        <v>1331</v>
      </c>
      <c r="C484" s="5" t="s">
        <v>1332</v>
      </c>
      <c r="D484" s="4" t="s">
        <v>22</v>
      </c>
      <c r="E484" s="4" t="s">
        <v>16</v>
      </c>
      <c r="F484" s="6">
        <v>20</v>
      </c>
      <c r="G484" s="24"/>
      <c r="H484" s="6">
        <f t="shared" si="46"/>
        <v>0</v>
      </c>
    </row>
    <row r="485" spans="1:8" ht="18" x14ac:dyDescent="0.25">
      <c r="A485" s="3" t="s">
        <v>1333</v>
      </c>
      <c r="B485" s="16" t="s">
        <v>1334</v>
      </c>
      <c r="C485" s="5" t="s">
        <v>1335</v>
      </c>
      <c r="D485" s="4" t="s">
        <v>89</v>
      </c>
      <c r="E485" s="4" t="s">
        <v>16</v>
      </c>
      <c r="F485" s="6">
        <v>9</v>
      </c>
      <c r="G485" s="24"/>
      <c r="H485" s="6">
        <f t="shared" si="46"/>
        <v>0</v>
      </c>
    </row>
    <row r="486" spans="1:8" x14ac:dyDescent="0.25">
      <c r="A486" s="3" t="s">
        <v>1336</v>
      </c>
      <c r="B486" s="16" t="s">
        <v>1337</v>
      </c>
      <c r="C486" s="5" t="s">
        <v>1338</v>
      </c>
      <c r="D486" s="4" t="s">
        <v>89</v>
      </c>
      <c r="E486" s="4" t="s">
        <v>16</v>
      </c>
      <c r="F486" s="6">
        <v>7</v>
      </c>
      <c r="G486" s="24"/>
      <c r="H486" s="6">
        <f t="shared" si="46"/>
        <v>0</v>
      </c>
    </row>
    <row r="487" spans="1:8" ht="18" x14ac:dyDescent="0.25">
      <c r="A487" s="3" t="s">
        <v>1339</v>
      </c>
      <c r="B487" s="16" t="s">
        <v>1340</v>
      </c>
      <c r="C487" s="5" t="s">
        <v>1341</v>
      </c>
      <c r="D487" s="4" t="s">
        <v>22</v>
      </c>
      <c r="E487" s="4" t="s">
        <v>16</v>
      </c>
      <c r="F487" s="6">
        <v>4</v>
      </c>
      <c r="G487" s="24"/>
      <c r="H487" s="6">
        <f t="shared" si="46"/>
        <v>0</v>
      </c>
    </row>
    <row r="488" spans="1:8" x14ac:dyDescent="0.25">
      <c r="A488" s="3" t="s">
        <v>1342</v>
      </c>
      <c r="B488" s="16" t="s">
        <v>1343</v>
      </c>
      <c r="C488" s="5" t="s">
        <v>1344</v>
      </c>
      <c r="D488" s="4" t="s">
        <v>22</v>
      </c>
      <c r="E488" s="4" t="s">
        <v>16</v>
      </c>
      <c r="F488" s="6">
        <v>15</v>
      </c>
      <c r="G488" s="24"/>
      <c r="H488" s="6">
        <f t="shared" si="46"/>
        <v>0</v>
      </c>
    </row>
    <row r="489" spans="1:8" x14ac:dyDescent="0.25">
      <c r="A489" s="3" t="s">
        <v>1345</v>
      </c>
      <c r="B489" s="16" t="s">
        <v>1346</v>
      </c>
      <c r="C489" s="5" t="s">
        <v>1347</v>
      </c>
      <c r="D489" s="4" t="s">
        <v>22</v>
      </c>
      <c r="E489" s="4" t="s">
        <v>16</v>
      </c>
      <c r="F489" s="6">
        <v>4</v>
      </c>
      <c r="G489" s="24"/>
      <c r="H489" s="6">
        <f t="shared" si="46"/>
        <v>0</v>
      </c>
    </row>
    <row r="490" spans="1:8" x14ac:dyDescent="0.25">
      <c r="A490" s="3" t="s">
        <v>1348</v>
      </c>
      <c r="B490" s="16" t="s">
        <v>1349</v>
      </c>
      <c r="C490" s="5" t="s">
        <v>1350</v>
      </c>
      <c r="D490" s="4" t="s">
        <v>22</v>
      </c>
      <c r="E490" s="4" t="s">
        <v>16</v>
      </c>
      <c r="F490" s="6">
        <v>23</v>
      </c>
      <c r="G490" s="24"/>
      <c r="H490" s="6">
        <f t="shared" si="46"/>
        <v>0</v>
      </c>
    </row>
    <row r="491" spans="1:8" ht="18" x14ac:dyDescent="0.25">
      <c r="A491" s="3" t="s">
        <v>1351</v>
      </c>
      <c r="B491" s="16" t="s">
        <v>1352</v>
      </c>
      <c r="C491" s="5" t="s">
        <v>1353</v>
      </c>
      <c r="D491" s="4" t="s">
        <v>22</v>
      </c>
      <c r="E491" s="4" t="s">
        <v>16</v>
      </c>
      <c r="F491" s="6">
        <v>7</v>
      </c>
      <c r="G491" s="24"/>
      <c r="H491" s="6">
        <f t="shared" si="46"/>
        <v>0</v>
      </c>
    </row>
    <row r="492" spans="1:8" x14ac:dyDescent="0.25">
      <c r="A492" s="3" t="s">
        <v>1354</v>
      </c>
      <c r="B492" s="16" t="s">
        <v>1355</v>
      </c>
      <c r="C492" s="5" t="s">
        <v>1356</v>
      </c>
      <c r="D492" s="4" t="s">
        <v>184</v>
      </c>
      <c r="E492" s="4" t="s">
        <v>631</v>
      </c>
      <c r="F492" s="6">
        <v>3</v>
      </c>
      <c r="G492" s="24"/>
      <c r="H492" s="6">
        <f t="shared" si="46"/>
        <v>0</v>
      </c>
    </row>
    <row r="493" spans="1:8" x14ac:dyDescent="0.25">
      <c r="A493" s="3" t="s">
        <v>1357</v>
      </c>
      <c r="B493" s="16" t="s">
        <v>1358</v>
      </c>
      <c r="C493" s="5" t="s">
        <v>1359</v>
      </c>
      <c r="D493" s="4" t="s">
        <v>184</v>
      </c>
      <c r="E493" s="4" t="s">
        <v>631</v>
      </c>
      <c r="F493" s="6">
        <v>2</v>
      </c>
      <c r="G493" s="24"/>
      <c r="H493" s="6">
        <f t="shared" si="46"/>
        <v>0</v>
      </c>
    </row>
    <row r="494" spans="1:8" x14ac:dyDescent="0.25">
      <c r="A494" s="3" t="s">
        <v>1360</v>
      </c>
      <c r="B494" s="16" t="s">
        <v>1361</v>
      </c>
      <c r="C494" s="5" t="s">
        <v>1362</v>
      </c>
      <c r="D494" s="4" t="s">
        <v>22</v>
      </c>
      <c r="E494" s="4" t="s">
        <v>16</v>
      </c>
      <c r="F494" s="6">
        <v>2</v>
      </c>
      <c r="G494" s="24"/>
      <c r="H494" s="6">
        <f t="shared" si="46"/>
        <v>0</v>
      </c>
    </row>
    <row r="495" spans="1:8" ht="18" x14ac:dyDescent="0.25">
      <c r="A495" s="3" t="s">
        <v>1363</v>
      </c>
      <c r="B495" s="16" t="s">
        <v>1364</v>
      </c>
      <c r="C495" s="5" t="s">
        <v>1365</v>
      </c>
      <c r="D495" s="4" t="s">
        <v>184</v>
      </c>
      <c r="E495" s="4" t="s">
        <v>631</v>
      </c>
      <c r="F495" s="6">
        <v>3</v>
      </c>
      <c r="G495" s="24"/>
      <c r="H495" s="6">
        <f t="shared" si="46"/>
        <v>0</v>
      </c>
    </row>
    <row r="496" spans="1:8" x14ac:dyDescent="0.25">
      <c r="A496" s="3" t="s">
        <v>1366</v>
      </c>
      <c r="B496" s="16" t="s">
        <v>1367</v>
      </c>
      <c r="C496" s="5" t="s">
        <v>1368</v>
      </c>
      <c r="D496" s="4" t="s">
        <v>184</v>
      </c>
      <c r="E496" s="4" t="s">
        <v>631</v>
      </c>
      <c r="F496" s="6">
        <v>3</v>
      </c>
      <c r="G496" s="24"/>
      <c r="H496" s="6">
        <f t="shared" si="46"/>
        <v>0</v>
      </c>
    </row>
    <row r="497" spans="1:8" x14ac:dyDescent="0.25">
      <c r="A497" s="3" t="s">
        <v>1369</v>
      </c>
      <c r="B497" s="16" t="s">
        <v>1370</v>
      </c>
      <c r="C497" s="5" t="s">
        <v>1371</v>
      </c>
      <c r="D497" s="4" t="s">
        <v>184</v>
      </c>
      <c r="E497" s="4" t="s">
        <v>631</v>
      </c>
      <c r="F497" s="6">
        <v>1</v>
      </c>
      <c r="G497" s="24"/>
      <c r="H497" s="6">
        <f t="shared" si="46"/>
        <v>0</v>
      </c>
    </row>
    <row r="498" spans="1:8" x14ac:dyDescent="0.25">
      <c r="A498" s="3" t="s">
        <v>1372</v>
      </c>
      <c r="B498" s="16" t="s">
        <v>1373</v>
      </c>
      <c r="C498" s="5" t="s">
        <v>1374</v>
      </c>
      <c r="D498" s="4" t="s">
        <v>184</v>
      </c>
      <c r="E498" s="4" t="s">
        <v>631</v>
      </c>
      <c r="F498" s="6">
        <v>2</v>
      </c>
      <c r="G498" s="24"/>
      <c r="H498" s="6">
        <f t="shared" si="46"/>
        <v>0</v>
      </c>
    </row>
    <row r="499" spans="1:8" x14ac:dyDescent="0.25">
      <c r="A499" s="3" t="s">
        <v>1375</v>
      </c>
      <c r="B499" s="16" t="s">
        <v>1376</v>
      </c>
      <c r="C499" s="5" t="s">
        <v>1377</v>
      </c>
      <c r="D499" s="4" t="s">
        <v>184</v>
      </c>
      <c r="E499" s="4" t="s">
        <v>631</v>
      </c>
      <c r="F499" s="6">
        <v>2</v>
      </c>
      <c r="G499" s="24"/>
      <c r="H499" s="6">
        <f t="shared" si="46"/>
        <v>0</v>
      </c>
    </row>
    <row r="500" spans="1:8" x14ac:dyDescent="0.25">
      <c r="A500" s="3" t="s">
        <v>1378</v>
      </c>
      <c r="B500" s="16" t="s">
        <v>1379</v>
      </c>
      <c r="C500" s="5" t="s">
        <v>1380</v>
      </c>
      <c r="D500" s="4" t="s">
        <v>184</v>
      </c>
      <c r="E500" s="4" t="s">
        <v>631</v>
      </c>
      <c r="F500" s="6">
        <v>2</v>
      </c>
      <c r="G500" s="24"/>
      <c r="H500" s="6">
        <f t="shared" si="46"/>
        <v>0</v>
      </c>
    </row>
    <row r="501" spans="1:8" ht="15" customHeight="1" x14ac:dyDescent="0.25">
      <c r="A501" s="7" t="s">
        <v>1381</v>
      </c>
      <c r="B501" s="19" t="s">
        <v>1382</v>
      </c>
      <c r="C501" s="20"/>
      <c r="D501" s="20"/>
      <c r="E501" s="20"/>
      <c r="F501" s="20"/>
      <c r="G501" s="20"/>
      <c r="H501" s="8">
        <f>H502+H511+H518</f>
        <v>0</v>
      </c>
    </row>
    <row r="502" spans="1:8" x14ac:dyDescent="0.25">
      <c r="A502" s="7" t="s">
        <v>1383</v>
      </c>
      <c r="B502" s="19" t="s">
        <v>1384</v>
      </c>
      <c r="C502" s="20"/>
      <c r="D502" s="20"/>
      <c r="E502" s="20"/>
      <c r="F502" s="20"/>
      <c r="G502" s="20"/>
      <c r="H502" s="8">
        <f>SUM(H503:H510)</f>
        <v>0</v>
      </c>
    </row>
    <row r="503" spans="1:8" ht="27" x14ac:dyDescent="0.25">
      <c r="A503" s="3" t="s">
        <v>1385</v>
      </c>
      <c r="B503" s="16" t="s">
        <v>1386</v>
      </c>
      <c r="C503" s="5" t="s">
        <v>1387</v>
      </c>
      <c r="D503" s="4" t="s">
        <v>22</v>
      </c>
      <c r="E503" s="4" t="s">
        <v>16</v>
      </c>
      <c r="F503" s="6">
        <v>6</v>
      </c>
      <c r="G503" s="24"/>
      <c r="H503" s="6">
        <f t="shared" ref="H503:H510" si="47">ROUND(F503*G503,2)</f>
        <v>0</v>
      </c>
    </row>
    <row r="504" spans="1:8" ht="18" x14ac:dyDescent="0.25">
      <c r="A504" s="3" t="s">
        <v>1388</v>
      </c>
      <c r="B504" s="16" t="s">
        <v>1389</v>
      </c>
      <c r="C504" s="5" t="s">
        <v>1390</v>
      </c>
      <c r="D504" s="4" t="s">
        <v>22</v>
      </c>
      <c r="E504" s="4" t="s">
        <v>16</v>
      </c>
      <c r="F504" s="6">
        <v>10</v>
      </c>
      <c r="G504" s="24"/>
      <c r="H504" s="6">
        <f t="shared" si="47"/>
        <v>0</v>
      </c>
    </row>
    <row r="505" spans="1:8" ht="15" customHeight="1" x14ac:dyDescent="0.25">
      <c r="A505" s="3" t="s">
        <v>1391</v>
      </c>
      <c r="B505" s="16" t="s">
        <v>1392</v>
      </c>
      <c r="C505" s="5" t="s">
        <v>1393</v>
      </c>
      <c r="D505" s="4" t="s">
        <v>89</v>
      </c>
      <c r="E505" s="4" t="s">
        <v>16</v>
      </c>
      <c r="F505" s="6">
        <v>9</v>
      </c>
      <c r="G505" s="24"/>
      <c r="H505" s="6">
        <f t="shared" si="47"/>
        <v>0</v>
      </c>
    </row>
    <row r="506" spans="1:8" ht="36" x14ac:dyDescent="0.25">
      <c r="A506" s="3" t="s">
        <v>1394</v>
      </c>
      <c r="B506" s="16" t="s">
        <v>1395</v>
      </c>
      <c r="C506" s="5" t="s">
        <v>1396</v>
      </c>
      <c r="D506" s="4" t="s">
        <v>22</v>
      </c>
      <c r="E506" s="4" t="s">
        <v>16</v>
      </c>
      <c r="F506" s="6">
        <v>4</v>
      </c>
      <c r="G506" s="24"/>
      <c r="H506" s="6">
        <f t="shared" si="47"/>
        <v>0</v>
      </c>
    </row>
    <row r="507" spans="1:8" x14ac:dyDescent="0.25">
      <c r="A507" s="3" t="s">
        <v>1397</v>
      </c>
      <c r="B507" s="16" t="s">
        <v>1398</v>
      </c>
      <c r="C507" s="5" t="s">
        <v>1399</v>
      </c>
      <c r="D507" s="4" t="s">
        <v>15</v>
      </c>
      <c r="E507" s="4" t="s">
        <v>16</v>
      </c>
      <c r="F507" s="6">
        <v>2</v>
      </c>
      <c r="G507" s="24"/>
      <c r="H507" s="6">
        <f t="shared" si="47"/>
        <v>0</v>
      </c>
    </row>
    <row r="508" spans="1:8" ht="18" customHeight="1" x14ac:dyDescent="0.25">
      <c r="A508" s="3" t="s">
        <v>1400</v>
      </c>
      <c r="B508" s="16" t="s">
        <v>1401</v>
      </c>
      <c r="C508" s="5" t="s">
        <v>1402</v>
      </c>
      <c r="D508" s="4" t="s">
        <v>22</v>
      </c>
      <c r="E508" s="4" t="s">
        <v>16</v>
      </c>
      <c r="F508" s="6">
        <v>9</v>
      </c>
      <c r="G508" s="24"/>
      <c r="H508" s="6">
        <f t="shared" si="47"/>
        <v>0</v>
      </c>
    </row>
    <row r="509" spans="1:8" ht="27" x14ac:dyDescent="0.25">
      <c r="A509" s="3" t="s">
        <v>1403</v>
      </c>
      <c r="B509" s="16" t="s">
        <v>1404</v>
      </c>
      <c r="C509" s="5" t="s">
        <v>1405</v>
      </c>
      <c r="D509" s="4" t="s">
        <v>22</v>
      </c>
      <c r="E509" s="4" t="s">
        <v>16</v>
      </c>
      <c r="F509" s="6">
        <v>30</v>
      </c>
      <c r="G509" s="24"/>
      <c r="H509" s="6">
        <f t="shared" si="47"/>
        <v>0</v>
      </c>
    </row>
    <row r="510" spans="1:8" ht="18" x14ac:dyDescent="0.25">
      <c r="A510" s="3" t="s">
        <v>1406</v>
      </c>
      <c r="B510" s="16" t="s">
        <v>1407</v>
      </c>
      <c r="C510" s="5" t="s">
        <v>1408</v>
      </c>
      <c r="D510" s="4" t="s">
        <v>22</v>
      </c>
      <c r="E510" s="4" t="s">
        <v>16</v>
      </c>
      <c r="F510" s="6">
        <v>2</v>
      </c>
      <c r="G510" s="24"/>
      <c r="H510" s="6">
        <f t="shared" si="47"/>
        <v>0</v>
      </c>
    </row>
    <row r="511" spans="1:8" x14ac:dyDescent="0.25">
      <c r="A511" s="7" t="s">
        <v>1409</v>
      </c>
      <c r="B511" s="19" t="s">
        <v>1410</v>
      </c>
      <c r="C511" s="20"/>
      <c r="D511" s="20"/>
      <c r="E511" s="20"/>
      <c r="F511" s="20"/>
      <c r="G511" s="20"/>
      <c r="H511" s="8">
        <f>SUM(H512:H517)</f>
        <v>0</v>
      </c>
    </row>
    <row r="512" spans="1:8" x14ac:dyDescent="0.25">
      <c r="A512" s="3" t="s">
        <v>1411</v>
      </c>
      <c r="B512" s="16" t="s">
        <v>516</v>
      </c>
      <c r="C512" s="5" t="s">
        <v>517</v>
      </c>
      <c r="D512" s="4" t="s">
        <v>35</v>
      </c>
      <c r="E512" s="4" t="s">
        <v>204</v>
      </c>
      <c r="F512" s="6">
        <v>16.600000000000001</v>
      </c>
      <c r="G512" s="24"/>
      <c r="H512" s="6">
        <f t="shared" ref="H512:H517" si="48">ROUND(F512*G512,2)</f>
        <v>0</v>
      </c>
    </row>
    <row r="513" spans="1:8" ht="27" x14ac:dyDescent="0.25">
      <c r="A513" s="3" t="s">
        <v>1412</v>
      </c>
      <c r="B513" s="16" t="s">
        <v>1413</v>
      </c>
      <c r="C513" s="5" t="s">
        <v>1414</v>
      </c>
      <c r="D513" s="4" t="s">
        <v>89</v>
      </c>
      <c r="E513" s="4" t="s">
        <v>16</v>
      </c>
      <c r="F513" s="6">
        <v>4</v>
      </c>
      <c r="G513" s="24"/>
      <c r="H513" s="6">
        <f t="shared" si="48"/>
        <v>0</v>
      </c>
    </row>
    <row r="514" spans="1:8" x14ac:dyDescent="0.25">
      <c r="A514" s="3" t="s">
        <v>1415</v>
      </c>
      <c r="B514" s="16" t="s">
        <v>1416</v>
      </c>
      <c r="C514" s="5" t="s">
        <v>1417</v>
      </c>
      <c r="D514" s="4" t="s">
        <v>35</v>
      </c>
      <c r="E514" s="4" t="s">
        <v>16</v>
      </c>
      <c r="F514" s="6">
        <v>32</v>
      </c>
      <c r="G514" s="24"/>
      <c r="H514" s="6">
        <f t="shared" si="48"/>
        <v>0</v>
      </c>
    </row>
    <row r="515" spans="1:8" ht="18" x14ac:dyDescent="0.25">
      <c r="A515" s="3" t="s">
        <v>1418</v>
      </c>
      <c r="B515" s="16" t="s">
        <v>1419</v>
      </c>
      <c r="C515" s="5" t="s">
        <v>1420</v>
      </c>
      <c r="D515" s="4" t="s">
        <v>22</v>
      </c>
      <c r="E515" s="4" t="s">
        <v>16</v>
      </c>
      <c r="F515" s="6">
        <v>3</v>
      </c>
      <c r="G515" s="24"/>
      <c r="H515" s="6">
        <f t="shared" si="48"/>
        <v>0</v>
      </c>
    </row>
    <row r="516" spans="1:8" ht="18" x14ac:dyDescent="0.25">
      <c r="A516" s="3" t="s">
        <v>1421</v>
      </c>
      <c r="B516" s="16" t="s">
        <v>1422</v>
      </c>
      <c r="C516" s="5" t="s">
        <v>1423</v>
      </c>
      <c r="D516" s="4" t="s">
        <v>22</v>
      </c>
      <c r="E516" s="4" t="s">
        <v>16</v>
      </c>
      <c r="F516" s="6">
        <v>18</v>
      </c>
      <c r="G516" s="24"/>
      <c r="H516" s="6">
        <f t="shared" si="48"/>
        <v>0</v>
      </c>
    </row>
    <row r="517" spans="1:8" ht="18" x14ac:dyDescent="0.25">
      <c r="A517" s="3" t="s">
        <v>1424</v>
      </c>
      <c r="B517" s="16" t="s">
        <v>1425</v>
      </c>
      <c r="C517" s="5" t="s">
        <v>1426</v>
      </c>
      <c r="D517" s="4" t="s">
        <v>22</v>
      </c>
      <c r="E517" s="4" t="s">
        <v>16</v>
      </c>
      <c r="F517" s="6">
        <v>3</v>
      </c>
      <c r="G517" s="24"/>
      <c r="H517" s="6">
        <f t="shared" si="48"/>
        <v>0</v>
      </c>
    </row>
    <row r="518" spans="1:8" ht="15" customHeight="1" x14ac:dyDescent="0.25">
      <c r="A518" s="7" t="s">
        <v>1427</v>
      </c>
      <c r="B518" s="19" t="s">
        <v>548</v>
      </c>
      <c r="C518" s="20"/>
      <c r="D518" s="20"/>
      <c r="E518" s="20"/>
      <c r="F518" s="20"/>
      <c r="G518" s="20"/>
      <c r="H518" s="8">
        <f>SUM(H519:H527)</f>
        <v>0</v>
      </c>
    </row>
    <row r="519" spans="1:8" x14ac:dyDescent="0.25">
      <c r="A519" s="3" t="s">
        <v>1428</v>
      </c>
      <c r="B519" s="16" t="s">
        <v>1429</v>
      </c>
      <c r="C519" s="5" t="s">
        <v>1430</v>
      </c>
      <c r="D519" s="4" t="s">
        <v>184</v>
      </c>
      <c r="E519" s="4" t="s">
        <v>631</v>
      </c>
      <c r="F519" s="6">
        <v>25</v>
      </c>
      <c r="G519" s="24"/>
      <c r="H519" s="6">
        <f t="shared" ref="H519:H527" si="49">ROUND(F519*G519,2)</f>
        <v>0</v>
      </c>
    </row>
    <row r="520" spans="1:8" x14ac:dyDescent="0.25">
      <c r="A520" s="3" t="s">
        <v>1431</v>
      </c>
      <c r="B520" s="16" t="s">
        <v>1432</v>
      </c>
      <c r="C520" s="5" t="s">
        <v>1433</v>
      </c>
      <c r="D520" s="4" t="s">
        <v>22</v>
      </c>
      <c r="E520" s="4" t="s">
        <v>16</v>
      </c>
      <c r="F520" s="6">
        <v>12</v>
      </c>
      <c r="G520" s="24"/>
      <c r="H520" s="6">
        <f t="shared" si="49"/>
        <v>0</v>
      </c>
    </row>
    <row r="521" spans="1:8" x14ac:dyDescent="0.25">
      <c r="A521" s="3" t="s">
        <v>1434</v>
      </c>
      <c r="B521" s="16" t="s">
        <v>1435</v>
      </c>
      <c r="C521" s="5" t="s">
        <v>1436</v>
      </c>
      <c r="D521" s="4" t="s">
        <v>89</v>
      </c>
      <c r="E521" s="4" t="s">
        <v>16</v>
      </c>
      <c r="F521" s="6">
        <v>6</v>
      </c>
      <c r="G521" s="24"/>
      <c r="H521" s="6">
        <f t="shared" si="49"/>
        <v>0</v>
      </c>
    </row>
    <row r="522" spans="1:8" ht="18" x14ac:dyDescent="0.25">
      <c r="A522" s="3" t="s">
        <v>1437</v>
      </c>
      <c r="B522" s="16" t="s">
        <v>1438</v>
      </c>
      <c r="C522" s="5" t="s">
        <v>1439</v>
      </c>
      <c r="D522" s="4" t="s">
        <v>22</v>
      </c>
      <c r="E522" s="4" t="s">
        <v>23</v>
      </c>
      <c r="F522" s="6">
        <v>22.93</v>
      </c>
      <c r="G522" s="24"/>
      <c r="H522" s="6">
        <f t="shared" si="49"/>
        <v>0</v>
      </c>
    </row>
    <row r="523" spans="1:8" x14ac:dyDescent="0.25">
      <c r="A523" s="3" t="s">
        <v>1440</v>
      </c>
      <c r="B523" s="16" t="s">
        <v>1441</v>
      </c>
      <c r="C523" s="5" t="s">
        <v>1442</v>
      </c>
      <c r="D523" s="4" t="s">
        <v>15</v>
      </c>
      <c r="E523" s="4" t="s">
        <v>16</v>
      </c>
      <c r="F523" s="6">
        <v>4</v>
      </c>
      <c r="G523" s="24"/>
      <c r="H523" s="6">
        <f t="shared" si="49"/>
        <v>0</v>
      </c>
    </row>
    <row r="524" spans="1:8" ht="18" x14ac:dyDescent="0.25">
      <c r="A524" s="3" t="s">
        <v>1443</v>
      </c>
      <c r="B524" s="16" t="s">
        <v>1444</v>
      </c>
      <c r="C524" s="5" t="s">
        <v>1445</v>
      </c>
      <c r="D524" s="4" t="s">
        <v>89</v>
      </c>
      <c r="E524" s="4" t="s">
        <v>23</v>
      </c>
      <c r="F524" s="6">
        <v>22.18</v>
      </c>
      <c r="G524" s="24"/>
      <c r="H524" s="6">
        <f t="shared" si="49"/>
        <v>0</v>
      </c>
    </row>
    <row r="525" spans="1:8" x14ac:dyDescent="0.25">
      <c r="A525" s="3" t="s">
        <v>1446</v>
      </c>
      <c r="B525" s="16" t="s">
        <v>1447</v>
      </c>
      <c r="C525" s="5" t="s">
        <v>1448</v>
      </c>
      <c r="D525" s="4" t="s">
        <v>35</v>
      </c>
      <c r="E525" s="4" t="s">
        <v>16</v>
      </c>
      <c r="F525" s="6">
        <v>6</v>
      </c>
      <c r="G525" s="24"/>
      <c r="H525" s="6">
        <f t="shared" si="49"/>
        <v>0</v>
      </c>
    </row>
    <row r="526" spans="1:8" x14ac:dyDescent="0.25">
      <c r="A526" s="3" t="s">
        <v>1449</v>
      </c>
      <c r="B526" s="16" t="s">
        <v>1450</v>
      </c>
      <c r="C526" s="5" t="s">
        <v>1451</v>
      </c>
      <c r="D526" s="4" t="s">
        <v>184</v>
      </c>
      <c r="E526" s="4" t="s">
        <v>631</v>
      </c>
      <c r="F526" s="6">
        <v>12</v>
      </c>
      <c r="G526" s="24"/>
      <c r="H526" s="6">
        <f t="shared" si="49"/>
        <v>0</v>
      </c>
    </row>
    <row r="527" spans="1:8" x14ac:dyDescent="0.25">
      <c r="A527" s="3" t="s">
        <v>1452</v>
      </c>
      <c r="B527" s="16" t="s">
        <v>1453</v>
      </c>
      <c r="C527" s="5" t="s">
        <v>1454</v>
      </c>
      <c r="D527" s="4" t="s">
        <v>184</v>
      </c>
      <c r="E527" s="4" t="s">
        <v>631</v>
      </c>
      <c r="F527" s="6">
        <v>30</v>
      </c>
      <c r="G527" s="24"/>
      <c r="H527" s="6">
        <f t="shared" si="49"/>
        <v>0</v>
      </c>
    </row>
    <row r="528" spans="1:8" ht="15" customHeight="1" x14ac:dyDescent="0.25">
      <c r="A528" s="7" t="s">
        <v>1455</v>
      </c>
      <c r="B528" s="19" t="s">
        <v>1456</v>
      </c>
      <c r="C528" s="20"/>
      <c r="D528" s="20"/>
      <c r="E528" s="20"/>
      <c r="F528" s="20"/>
      <c r="G528" s="20"/>
      <c r="H528" s="8">
        <f>SUM(H529:H530)</f>
        <v>0</v>
      </c>
    </row>
    <row r="529" spans="1:8" x14ac:dyDescent="0.25">
      <c r="A529" s="3" t="s">
        <v>1457</v>
      </c>
      <c r="B529" s="16" t="s">
        <v>1458</v>
      </c>
      <c r="C529" s="5" t="s">
        <v>1459</v>
      </c>
      <c r="D529" s="4" t="s">
        <v>89</v>
      </c>
      <c r="E529" s="4" t="s">
        <v>16</v>
      </c>
      <c r="F529" s="6">
        <v>4</v>
      </c>
      <c r="G529" s="24"/>
      <c r="H529" s="6">
        <f t="shared" ref="H529:H530" si="50">ROUND(F529*G529,2)</f>
        <v>0</v>
      </c>
    </row>
    <row r="530" spans="1:8" ht="18" x14ac:dyDescent="0.25">
      <c r="A530" s="3" t="s">
        <v>1460</v>
      </c>
      <c r="B530" s="16" t="s">
        <v>1461</v>
      </c>
      <c r="C530" s="5" t="s">
        <v>1462</v>
      </c>
      <c r="D530" s="4" t="s">
        <v>89</v>
      </c>
      <c r="E530" s="4" t="s">
        <v>16</v>
      </c>
      <c r="F530" s="6">
        <v>2</v>
      </c>
      <c r="G530" s="24"/>
      <c r="H530" s="6">
        <f t="shared" si="50"/>
        <v>0</v>
      </c>
    </row>
    <row r="531" spans="1:8" ht="15" customHeight="1" x14ac:dyDescent="0.25">
      <c r="A531" s="7" t="s">
        <v>1463</v>
      </c>
      <c r="B531" s="19" t="s">
        <v>1464</v>
      </c>
      <c r="C531" s="20"/>
      <c r="D531" s="20"/>
      <c r="E531" s="20"/>
      <c r="F531" s="20"/>
      <c r="G531" s="20"/>
      <c r="H531" s="8">
        <f>H532+H536+H541+H554</f>
        <v>0</v>
      </c>
    </row>
    <row r="532" spans="1:8" ht="15" customHeight="1" x14ac:dyDescent="0.25">
      <c r="A532" s="7" t="s">
        <v>1465</v>
      </c>
      <c r="B532" s="19" t="s">
        <v>1466</v>
      </c>
      <c r="C532" s="20"/>
      <c r="D532" s="20"/>
      <c r="E532" s="20"/>
      <c r="F532" s="20"/>
      <c r="G532" s="20"/>
      <c r="H532" s="8">
        <f>SUM(H533:H535)</f>
        <v>0</v>
      </c>
    </row>
    <row r="533" spans="1:8" ht="18" x14ac:dyDescent="0.25">
      <c r="A533" s="3" t="s">
        <v>1467</v>
      </c>
      <c r="B533" s="16" t="s">
        <v>1468</v>
      </c>
      <c r="C533" s="5" t="s">
        <v>1469</v>
      </c>
      <c r="D533" s="4" t="s">
        <v>22</v>
      </c>
      <c r="E533" s="4" t="s">
        <v>16</v>
      </c>
      <c r="F533" s="6">
        <v>5</v>
      </c>
      <c r="G533" s="24"/>
      <c r="H533" s="6">
        <f t="shared" ref="H533:H535" si="51">ROUND(F533*G533,2)</f>
        <v>0</v>
      </c>
    </row>
    <row r="534" spans="1:8" x14ac:dyDescent="0.25">
      <c r="A534" s="3" t="s">
        <v>1470</v>
      </c>
      <c r="B534" s="16" t="s">
        <v>1471</v>
      </c>
      <c r="C534" s="5" t="s">
        <v>1472</v>
      </c>
      <c r="D534" s="4" t="s">
        <v>22</v>
      </c>
      <c r="E534" s="4" t="s">
        <v>16</v>
      </c>
      <c r="F534" s="6">
        <v>10</v>
      </c>
      <c r="G534" s="24"/>
      <c r="H534" s="6">
        <f t="shared" si="51"/>
        <v>0</v>
      </c>
    </row>
    <row r="535" spans="1:8" x14ac:dyDescent="0.25">
      <c r="A535" s="3" t="s">
        <v>1473</v>
      </c>
      <c r="B535" s="16" t="s">
        <v>1474</v>
      </c>
      <c r="C535" s="5" t="s">
        <v>1475</v>
      </c>
      <c r="D535" s="4" t="s">
        <v>22</v>
      </c>
      <c r="E535" s="4" t="s">
        <v>16</v>
      </c>
      <c r="F535" s="6">
        <v>15</v>
      </c>
      <c r="G535" s="24"/>
      <c r="H535" s="6">
        <f t="shared" si="51"/>
        <v>0</v>
      </c>
    </row>
    <row r="536" spans="1:8" ht="15" customHeight="1" x14ac:dyDescent="0.25">
      <c r="A536" s="7" t="s">
        <v>1476</v>
      </c>
      <c r="B536" s="19" t="s">
        <v>1477</v>
      </c>
      <c r="C536" s="20"/>
      <c r="D536" s="20"/>
      <c r="E536" s="20"/>
      <c r="F536" s="20"/>
      <c r="G536" s="20"/>
      <c r="H536" s="8">
        <f>SUM(H537:H540)</f>
        <v>0</v>
      </c>
    </row>
    <row r="537" spans="1:8" ht="18" x14ac:dyDescent="0.25">
      <c r="A537" s="3" t="s">
        <v>1478</v>
      </c>
      <c r="B537" s="16" t="s">
        <v>1479</v>
      </c>
      <c r="C537" s="5" t="s">
        <v>1480</v>
      </c>
      <c r="D537" s="4" t="s">
        <v>89</v>
      </c>
      <c r="E537" s="4" t="s">
        <v>904</v>
      </c>
      <c r="F537" s="6">
        <v>13</v>
      </c>
      <c r="G537" s="24"/>
      <c r="H537" s="6">
        <f t="shared" ref="H537:H540" si="52">ROUND(F537*G537,2)</f>
        <v>0</v>
      </c>
    </row>
    <row r="538" spans="1:8" ht="18" x14ac:dyDescent="0.25">
      <c r="A538" s="3" t="s">
        <v>1481</v>
      </c>
      <c r="B538" s="16" t="s">
        <v>1482</v>
      </c>
      <c r="C538" s="5" t="s">
        <v>1483</v>
      </c>
      <c r="D538" s="4" t="s">
        <v>89</v>
      </c>
      <c r="E538" s="4" t="s">
        <v>904</v>
      </c>
      <c r="F538" s="6">
        <v>63</v>
      </c>
      <c r="G538" s="24"/>
      <c r="H538" s="6">
        <f t="shared" si="52"/>
        <v>0</v>
      </c>
    </row>
    <row r="539" spans="1:8" ht="18" x14ac:dyDescent="0.25">
      <c r="A539" s="3" t="s">
        <v>1484</v>
      </c>
      <c r="B539" s="16" t="s">
        <v>1485</v>
      </c>
      <c r="C539" s="5" t="s">
        <v>1486</v>
      </c>
      <c r="D539" s="4" t="s">
        <v>89</v>
      </c>
      <c r="E539" s="4" t="s">
        <v>904</v>
      </c>
      <c r="F539" s="6">
        <v>7</v>
      </c>
      <c r="G539" s="24"/>
      <c r="H539" s="6">
        <f t="shared" si="52"/>
        <v>0</v>
      </c>
    </row>
    <row r="540" spans="1:8" ht="18" x14ac:dyDescent="0.25">
      <c r="A540" s="3" t="s">
        <v>1487</v>
      </c>
      <c r="B540" s="16" t="s">
        <v>1488</v>
      </c>
      <c r="C540" s="5" t="s">
        <v>1489</v>
      </c>
      <c r="D540" s="4" t="s">
        <v>89</v>
      </c>
      <c r="E540" s="4" t="s">
        <v>904</v>
      </c>
      <c r="F540" s="6">
        <v>33</v>
      </c>
      <c r="G540" s="24"/>
      <c r="H540" s="6">
        <f t="shared" si="52"/>
        <v>0</v>
      </c>
    </row>
    <row r="541" spans="1:8" x14ac:dyDescent="0.25">
      <c r="A541" s="7" t="s">
        <v>1490</v>
      </c>
      <c r="B541" s="19" t="s">
        <v>1491</v>
      </c>
      <c r="C541" s="20"/>
      <c r="D541" s="20"/>
      <c r="E541" s="20"/>
      <c r="F541" s="20"/>
      <c r="G541" s="20"/>
      <c r="H541" s="8">
        <f>SUM(H542:H553)</f>
        <v>0</v>
      </c>
    </row>
    <row r="542" spans="1:8" x14ac:dyDescent="0.25">
      <c r="A542" s="3" t="s">
        <v>1492</v>
      </c>
      <c r="B542" s="16" t="s">
        <v>1493</v>
      </c>
      <c r="C542" s="5" t="s">
        <v>1494</v>
      </c>
      <c r="D542" s="4" t="s">
        <v>89</v>
      </c>
      <c r="E542" s="4" t="s">
        <v>16</v>
      </c>
      <c r="F542" s="6">
        <v>1</v>
      </c>
      <c r="G542" s="24"/>
      <c r="H542" s="6">
        <f t="shared" ref="H542:H553" si="53">ROUND(F542*G542,2)</f>
        <v>0</v>
      </c>
    </row>
    <row r="543" spans="1:8" ht="27" x14ac:dyDescent="0.25">
      <c r="A543" s="3" t="s">
        <v>1495</v>
      </c>
      <c r="B543" s="16" t="s">
        <v>1496</v>
      </c>
      <c r="C543" s="5" t="s">
        <v>1497</v>
      </c>
      <c r="D543" s="4" t="s">
        <v>89</v>
      </c>
      <c r="E543" s="4" t="s">
        <v>16</v>
      </c>
      <c r="F543" s="6">
        <v>9</v>
      </c>
      <c r="G543" s="24"/>
      <c r="H543" s="6">
        <f t="shared" si="53"/>
        <v>0</v>
      </c>
    </row>
    <row r="544" spans="1:8" ht="27" x14ac:dyDescent="0.25">
      <c r="A544" s="3" t="s">
        <v>1498</v>
      </c>
      <c r="B544" s="16" t="s">
        <v>1499</v>
      </c>
      <c r="C544" s="5" t="s">
        <v>1500</v>
      </c>
      <c r="D544" s="4" t="s">
        <v>22</v>
      </c>
      <c r="E544" s="4" t="s">
        <v>204</v>
      </c>
      <c r="F544" s="6">
        <v>6.3</v>
      </c>
      <c r="G544" s="24"/>
      <c r="H544" s="6">
        <f t="shared" si="53"/>
        <v>0</v>
      </c>
    </row>
    <row r="545" spans="1:8" ht="27" x14ac:dyDescent="0.25">
      <c r="A545" s="3" t="s">
        <v>1501</v>
      </c>
      <c r="B545" s="16" t="s">
        <v>1502</v>
      </c>
      <c r="C545" s="5" t="s">
        <v>1503</v>
      </c>
      <c r="D545" s="4" t="s">
        <v>22</v>
      </c>
      <c r="E545" s="4" t="s">
        <v>204</v>
      </c>
      <c r="F545" s="6">
        <v>116</v>
      </c>
      <c r="G545" s="24"/>
      <c r="H545" s="6">
        <f t="shared" si="53"/>
        <v>0</v>
      </c>
    </row>
    <row r="546" spans="1:8" ht="18" x14ac:dyDescent="0.25">
      <c r="A546" s="3" t="s">
        <v>1504</v>
      </c>
      <c r="B546" s="16" t="s">
        <v>1505</v>
      </c>
      <c r="C546" s="5" t="s">
        <v>1506</v>
      </c>
      <c r="D546" s="4" t="s">
        <v>22</v>
      </c>
      <c r="E546" s="4" t="s">
        <v>204</v>
      </c>
      <c r="F546" s="6">
        <v>0.4</v>
      </c>
      <c r="G546" s="24"/>
      <c r="H546" s="6">
        <f t="shared" si="53"/>
        <v>0</v>
      </c>
    </row>
    <row r="547" spans="1:8" ht="18" x14ac:dyDescent="0.25">
      <c r="A547" s="3" t="s">
        <v>1507</v>
      </c>
      <c r="B547" s="16" t="s">
        <v>1508</v>
      </c>
      <c r="C547" s="5" t="s">
        <v>1509</v>
      </c>
      <c r="D547" s="4" t="s">
        <v>22</v>
      </c>
      <c r="E547" s="4" t="s">
        <v>16</v>
      </c>
      <c r="F547" s="6">
        <v>2</v>
      </c>
      <c r="G547" s="24"/>
      <c r="H547" s="6">
        <f t="shared" si="53"/>
        <v>0</v>
      </c>
    </row>
    <row r="548" spans="1:8" ht="18" x14ac:dyDescent="0.25">
      <c r="A548" s="3" t="s">
        <v>1510</v>
      </c>
      <c r="B548" s="16" t="s">
        <v>1511</v>
      </c>
      <c r="C548" s="5" t="s">
        <v>1512</v>
      </c>
      <c r="D548" s="4" t="s">
        <v>22</v>
      </c>
      <c r="E548" s="4" t="s">
        <v>16</v>
      </c>
      <c r="F548" s="6">
        <v>38</v>
      </c>
      <c r="G548" s="24"/>
      <c r="H548" s="6">
        <f t="shared" si="53"/>
        <v>0</v>
      </c>
    </row>
    <row r="549" spans="1:8" ht="27" x14ac:dyDescent="0.25">
      <c r="A549" s="3" t="s">
        <v>1513</v>
      </c>
      <c r="B549" s="16" t="s">
        <v>1514</v>
      </c>
      <c r="C549" s="5" t="s">
        <v>1515</v>
      </c>
      <c r="D549" s="4" t="s">
        <v>22</v>
      </c>
      <c r="E549" s="4" t="s">
        <v>16</v>
      </c>
      <c r="F549" s="6">
        <v>4</v>
      </c>
      <c r="G549" s="24"/>
      <c r="H549" s="6">
        <f t="shared" si="53"/>
        <v>0</v>
      </c>
    </row>
    <row r="550" spans="1:8" ht="27" x14ac:dyDescent="0.25">
      <c r="A550" s="3" t="s">
        <v>1516</v>
      </c>
      <c r="B550" s="16" t="s">
        <v>1517</v>
      </c>
      <c r="C550" s="5" t="s">
        <v>1518</v>
      </c>
      <c r="D550" s="4" t="s">
        <v>22</v>
      </c>
      <c r="E550" s="4" t="s">
        <v>16</v>
      </c>
      <c r="F550" s="6">
        <v>28</v>
      </c>
      <c r="G550" s="24"/>
      <c r="H550" s="6">
        <f t="shared" si="53"/>
        <v>0</v>
      </c>
    </row>
    <row r="551" spans="1:8" ht="18" x14ac:dyDescent="0.25">
      <c r="A551" s="3" t="s">
        <v>1519</v>
      </c>
      <c r="B551" s="16" t="s">
        <v>1520</v>
      </c>
      <c r="C551" s="5" t="s">
        <v>1521</v>
      </c>
      <c r="D551" s="4" t="s">
        <v>22</v>
      </c>
      <c r="E551" s="4" t="s">
        <v>16</v>
      </c>
      <c r="F551" s="6">
        <v>2</v>
      </c>
      <c r="G551" s="24"/>
      <c r="H551" s="6">
        <f t="shared" si="53"/>
        <v>0</v>
      </c>
    </row>
    <row r="552" spans="1:8" ht="18" x14ac:dyDescent="0.25">
      <c r="A552" s="3" t="s">
        <v>1522</v>
      </c>
      <c r="B552" s="16" t="s">
        <v>1523</v>
      </c>
      <c r="C552" s="5" t="s">
        <v>1524</v>
      </c>
      <c r="D552" s="4" t="s">
        <v>22</v>
      </c>
      <c r="E552" s="4" t="s">
        <v>16</v>
      </c>
      <c r="F552" s="6">
        <v>11</v>
      </c>
      <c r="G552" s="24"/>
      <c r="H552" s="6">
        <f t="shared" si="53"/>
        <v>0</v>
      </c>
    </row>
    <row r="553" spans="1:8" x14ac:dyDescent="0.25">
      <c r="A553" s="3" t="s">
        <v>1525</v>
      </c>
      <c r="B553" s="16" t="s">
        <v>1526</v>
      </c>
      <c r="C553" s="5" t="s">
        <v>1527</v>
      </c>
      <c r="D553" s="4" t="s">
        <v>184</v>
      </c>
      <c r="E553" s="4" t="s">
        <v>631</v>
      </c>
      <c r="F553" s="6">
        <v>1</v>
      </c>
      <c r="G553" s="24"/>
      <c r="H553" s="6">
        <f t="shared" si="53"/>
        <v>0</v>
      </c>
    </row>
    <row r="554" spans="1:8" x14ac:dyDescent="0.25">
      <c r="A554" s="7" t="s">
        <v>1528</v>
      </c>
      <c r="B554" s="19" t="s">
        <v>1529</v>
      </c>
      <c r="C554" s="20"/>
      <c r="D554" s="20"/>
      <c r="E554" s="20"/>
      <c r="F554" s="20"/>
      <c r="G554" s="20"/>
      <c r="H554" s="8">
        <f>SUM(H555:H568)</f>
        <v>0</v>
      </c>
    </row>
    <row r="555" spans="1:8" ht="18" x14ac:dyDescent="0.25">
      <c r="A555" s="3" t="s">
        <v>1530</v>
      </c>
      <c r="B555" s="16" t="s">
        <v>1531</v>
      </c>
      <c r="C555" s="5" t="s">
        <v>1532</v>
      </c>
      <c r="D555" s="4" t="s">
        <v>89</v>
      </c>
      <c r="E555" s="4" t="s">
        <v>16</v>
      </c>
      <c r="F555" s="6">
        <v>2</v>
      </c>
      <c r="G555" s="24"/>
      <c r="H555" s="6">
        <f t="shared" ref="H555:H568" si="54">ROUND(F555*G555,2)</f>
        <v>0</v>
      </c>
    </row>
    <row r="556" spans="1:8" ht="18" x14ac:dyDescent="0.25">
      <c r="A556" s="3" t="s">
        <v>1533</v>
      </c>
      <c r="B556" s="16" t="s">
        <v>1534</v>
      </c>
      <c r="C556" s="5" t="s">
        <v>1535</v>
      </c>
      <c r="D556" s="4" t="s">
        <v>22</v>
      </c>
      <c r="E556" s="4" t="s">
        <v>16</v>
      </c>
      <c r="F556" s="6">
        <v>2</v>
      </c>
      <c r="G556" s="24"/>
      <c r="H556" s="6">
        <f t="shared" si="54"/>
        <v>0</v>
      </c>
    </row>
    <row r="557" spans="1:8" x14ac:dyDescent="0.25">
      <c r="A557" s="3" t="s">
        <v>1536</v>
      </c>
      <c r="B557" s="16" t="s">
        <v>1537</v>
      </c>
      <c r="C557" s="5" t="s">
        <v>1538</v>
      </c>
      <c r="D557" s="4" t="s">
        <v>184</v>
      </c>
      <c r="E557" s="4" t="s">
        <v>631</v>
      </c>
      <c r="F557" s="6">
        <v>4</v>
      </c>
      <c r="G557" s="24"/>
      <c r="H557" s="6">
        <f t="shared" si="54"/>
        <v>0</v>
      </c>
    </row>
    <row r="558" spans="1:8" x14ac:dyDescent="0.25">
      <c r="A558" s="3" t="s">
        <v>1539</v>
      </c>
      <c r="B558" s="16" t="s">
        <v>1540</v>
      </c>
      <c r="C558" s="5" t="s">
        <v>1541</v>
      </c>
      <c r="D558" s="4" t="s">
        <v>89</v>
      </c>
      <c r="E558" s="4" t="s">
        <v>16</v>
      </c>
      <c r="F558" s="6">
        <v>1</v>
      </c>
      <c r="G558" s="24"/>
      <c r="H558" s="6">
        <f t="shared" si="54"/>
        <v>0</v>
      </c>
    </row>
    <row r="559" spans="1:8" x14ac:dyDescent="0.25">
      <c r="A559" s="3" t="s">
        <v>1542</v>
      </c>
      <c r="B559" s="16" t="s">
        <v>1543</v>
      </c>
      <c r="C559" s="5" t="s">
        <v>1544</v>
      </c>
      <c r="D559" s="4" t="s">
        <v>35</v>
      </c>
      <c r="E559" s="4" t="s">
        <v>16</v>
      </c>
      <c r="F559" s="6">
        <v>1</v>
      </c>
      <c r="G559" s="24"/>
      <c r="H559" s="6">
        <f t="shared" si="54"/>
        <v>0</v>
      </c>
    </row>
    <row r="560" spans="1:8" ht="18" x14ac:dyDescent="0.25">
      <c r="A560" s="3" t="s">
        <v>1545</v>
      </c>
      <c r="B560" s="16" t="s">
        <v>1546</v>
      </c>
      <c r="C560" s="5" t="s">
        <v>1547</v>
      </c>
      <c r="D560" s="4" t="s">
        <v>89</v>
      </c>
      <c r="E560" s="4" t="s">
        <v>16</v>
      </c>
      <c r="F560" s="6">
        <v>3</v>
      </c>
      <c r="G560" s="24"/>
      <c r="H560" s="6">
        <f t="shared" si="54"/>
        <v>0</v>
      </c>
    </row>
    <row r="561" spans="1:8" ht="18" x14ac:dyDescent="0.25">
      <c r="A561" s="3" t="s">
        <v>1548</v>
      </c>
      <c r="B561" s="16" t="s">
        <v>1549</v>
      </c>
      <c r="C561" s="5" t="s">
        <v>1550</v>
      </c>
      <c r="D561" s="4" t="s">
        <v>22</v>
      </c>
      <c r="E561" s="4" t="s">
        <v>16</v>
      </c>
      <c r="F561" s="6">
        <v>1</v>
      </c>
      <c r="G561" s="24"/>
      <c r="H561" s="6">
        <f t="shared" si="54"/>
        <v>0</v>
      </c>
    </row>
    <row r="562" spans="1:8" ht="15" customHeight="1" x14ac:dyDescent="0.25">
      <c r="A562" s="3" t="s">
        <v>1551</v>
      </c>
      <c r="B562" s="16" t="s">
        <v>1552</v>
      </c>
      <c r="C562" s="5" t="s">
        <v>1553</v>
      </c>
      <c r="D562" s="4" t="s">
        <v>22</v>
      </c>
      <c r="E562" s="4" t="s">
        <v>16</v>
      </c>
      <c r="F562" s="6">
        <v>2</v>
      </c>
      <c r="G562" s="24"/>
      <c r="H562" s="6">
        <f t="shared" si="54"/>
        <v>0</v>
      </c>
    </row>
    <row r="563" spans="1:8" ht="18" x14ac:dyDescent="0.25">
      <c r="A563" s="3" t="s">
        <v>1554</v>
      </c>
      <c r="B563" s="16" t="s">
        <v>1555</v>
      </c>
      <c r="C563" s="5" t="s">
        <v>1556</v>
      </c>
      <c r="D563" s="4" t="s">
        <v>22</v>
      </c>
      <c r="E563" s="4" t="s">
        <v>16</v>
      </c>
      <c r="F563" s="6">
        <v>1</v>
      </c>
      <c r="G563" s="24"/>
      <c r="H563" s="6">
        <f t="shared" si="54"/>
        <v>0</v>
      </c>
    </row>
    <row r="564" spans="1:8" x14ac:dyDescent="0.25">
      <c r="A564" s="3" t="s">
        <v>1557</v>
      </c>
      <c r="B564" s="16" t="s">
        <v>1558</v>
      </c>
      <c r="C564" s="5" t="s">
        <v>1559</v>
      </c>
      <c r="D564" s="4" t="s">
        <v>35</v>
      </c>
      <c r="E564" s="4" t="s">
        <v>16</v>
      </c>
      <c r="F564" s="6">
        <v>1</v>
      </c>
      <c r="G564" s="24"/>
      <c r="H564" s="6">
        <f t="shared" si="54"/>
        <v>0</v>
      </c>
    </row>
    <row r="565" spans="1:8" x14ac:dyDescent="0.25">
      <c r="A565" s="3" t="s">
        <v>1560</v>
      </c>
      <c r="B565" s="16" t="s">
        <v>1561</v>
      </c>
      <c r="C565" s="5" t="s">
        <v>1562</v>
      </c>
      <c r="D565" s="4" t="s">
        <v>184</v>
      </c>
      <c r="E565" s="4" t="s">
        <v>631</v>
      </c>
      <c r="F565" s="6">
        <v>3</v>
      </c>
      <c r="G565" s="24"/>
      <c r="H565" s="6">
        <f t="shared" si="54"/>
        <v>0</v>
      </c>
    </row>
    <row r="566" spans="1:8" x14ac:dyDescent="0.25">
      <c r="A566" s="3" t="s">
        <v>1563</v>
      </c>
      <c r="B566" s="16" t="s">
        <v>1564</v>
      </c>
      <c r="C566" s="5" t="s">
        <v>1565</v>
      </c>
      <c r="D566" s="4" t="s">
        <v>35</v>
      </c>
      <c r="E566" s="4" t="s">
        <v>16</v>
      </c>
      <c r="F566" s="6">
        <v>1</v>
      </c>
      <c r="G566" s="24"/>
      <c r="H566" s="6">
        <f t="shared" si="54"/>
        <v>0</v>
      </c>
    </row>
    <row r="567" spans="1:8" x14ac:dyDescent="0.25">
      <c r="A567" s="3" t="s">
        <v>1566</v>
      </c>
      <c r="B567" s="16" t="s">
        <v>1567</v>
      </c>
      <c r="C567" s="5" t="s">
        <v>1568</v>
      </c>
      <c r="D567" s="4" t="s">
        <v>35</v>
      </c>
      <c r="E567" s="4" t="s">
        <v>16</v>
      </c>
      <c r="F567" s="6">
        <v>1</v>
      </c>
      <c r="G567" s="24"/>
      <c r="H567" s="6">
        <f t="shared" si="54"/>
        <v>0</v>
      </c>
    </row>
    <row r="568" spans="1:8" x14ac:dyDescent="0.25">
      <c r="A568" s="3" t="s">
        <v>1569</v>
      </c>
      <c r="B568" s="16" t="s">
        <v>1570</v>
      </c>
      <c r="C568" s="5" t="s">
        <v>1571</v>
      </c>
      <c r="D568" s="4" t="s">
        <v>35</v>
      </c>
      <c r="E568" s="4" t="s">
        <v>16</v>
      </c>
      <c r="F568" s="6">
        <v>1</v>
      </c>
      <c r="G568" s="24"/>
      <c r="H568" s="6">
        <f t="shared" si="54"/>
        <v>0</v>
      </c>
    </row>
    <row r="569" spans="1:8" ht="15" customHeight="1" x14ac:dyDescent="0.25">
      <c r="A569" s="7" t="s">
        <v>1572</v>
      </c>
      <c r="B569" s="19" t="s">
        <v>1573</v>
      </c>
      <c r="C569" s="20"/>
      <c r="D569" s="20"/>
      <c r="E569" s="20"/>
      <c r="F569" s="20"/>
      <c r="G569" s="20"/>
      <c r="H569" s="8">
        <f>H570+H576+H582+H589</f>
        <v>0</v>
      </c>
    </row>
    <row r="570" spans="1:8" ht="15" customHeight="1" x14ac:dyDescent="0.25">
      <c r="A570" s="7" t="s">
        <v>1574</v>
      </c>
      <c r="B570" s="19" t="s">
        <v>1575</v>
      </c>
      <c r="C570" s="20"/>
      <c r="D570" s="20"/>
      <c r="E570" s="20"/>
      <c r="F570" s="20"/>
      <c r="G570" s="20"/>
      <c r="H570" s="8">
        <f>SUM(H571:H575)</f>
        <v>0</v>
      </c>
    </row>
    <row r="571" spans="1:8" ht="18" x14ac:dyDescent="0.25">
      <c r="A571" s="3" t="s">
        <v>1576</v>
      </c>
      <c r="B571" s="16" t="s">
        <v>906</v>
      </c>
      <c r="C571" s="5" t="s">
        <v>907</v>
      </c>
      <c r="D571" s="4" t="s">
        <v>22</v>
      </c>
      <c r="E571" s="4" t="s">
        <v>204</v>
      </c>
      <c r="F571" s="6">
        <v>228</v>
      </c>
      <c r="G571" s="24"/>
      <c r="H571" s="6">
        <f t="shared" ref="H571:H575" si="55">ROUND(F571*G571,2)</f>
        <v>0</v>
      </c>
    </row>
    <row r="572" spans="1:8" ht="18" x14ac:dyDescent="0.25">
      <c r="A572" s="3" t="s">
        <v>1577</v>
      </c>
      <c r="B572" s="16" t="s">
        <v>1578</v>
      </c>
      <c r="C572" s="5" t="s">
        <v>1579</v>
      </c>
      <c r="D572" s="4" t="s">
        <v>22</v>
      </c>
      <c r="E572" s="4" t="s">
        <v>16</v>
      </c>
      <c r="F572" s="6">
        <v>42</v>
      </c>
      <c r="G572" s="24"/>
      <c r="H572" s="6">
        <f t="shared" si="55"/>
        <v>0</v>
      </c>
    </row>
    <row r="573" spans="1:8" x14ac:dyDescent="0.25">
      <c r="A573" s="3" t="s">
        <v>1580</v>
      </c>
      <c r="B573" s="16" t="s">
        <v>1581</v>
      </c>
      <c r="C573" s="5" t="s">
        <v>1582</v>
      </c>
      <c r="D573" s="4" t="s">
        <v>184</v>
      </c>
      <c r="E573" s="4" t="s">
        <v>631</v>
      </c>
      <c r="F573" s="6">
        <v>194</v>
      </c>
      <c r="G573" s="24"/>
      <c r="H573" s="6">
        <f t="shared" si="55"/>
        <v>0</v>
      </c>
    </row>
    <row r="574" spans="1:8" x14ac:dyDescent="0.25">
      <c r="A574" s="3" t="s">
        <v>1583</v>
      </c>
      <c r="B574" s="16" t="s">
        <v>1584</v>
      </c>
      <c r="C574" s="5" t="s">
        <v>1585</v>
      </c>
      <c r="D574" s="4" t="s">
        <v>22</v>
      </c>
      <c r="E574" s="4" t="s">
        <v>16</v>
      </c>
      <c r="F574" s="6">
        <v>19</v>
      </c>
      <c r="G574" s="24"/>
      <c r="H574" s="6">
        <f t="shared" si="55"/>
        <v>0</v>
      </c>
    </row>
    <row r="575" spans="1:8" x14ac:dyDescent="0.25">
      <c r="A575" s="3" t="s">
        <v>1586</v>
      </c>
      <c r="B575" s="16" t="s">
        <v>1587</v>
      </c>
      <c r="C575" s="5" t="s">
        <v>1588</v>
      </c>
      <c r="D575" s="4" t="s">
        <v>22</v>
      </c>
      <c r="E575" s="4" t="s">
        <v>16</v>
      </c>
      <c r="F575" s="6">
        <v>1</v>
      </c>
      <c r="G575" s="24"/>
      <c r="H575" s="6">
        <f t="shared" si="55"/>
        <v>0</v>
      </c>
    </row>
    <row r="576" spans="1:8" x14ac:dyDescent="0.25">
      <c r="A576" s="7" t="s">
        <v>1589</v>
      </c>
      <c r="B576" s="19" t="s">
        <v>1590</v>
      </c>
      <c r="C576" s="20"/>
      <c r="D576" s="8"/>
      <c r="E576" s="20"/>
      <c r="F576" s="20"/>
      <c r="G576" s="20"/>
      <c r="H576" s="8">
        <f>SUM(H577:H581)</f>
        <v>0</v>
      </c>
    </row>
    <row r="577" spans="1:8" ht="18" x14ac:dyDescent="0.25">
      <c r="A577" s="3" t="s">
        <v>1591</v>
      </c>
      <c r="B577" s="16" t="s">
        <v>1592</v>
      </c>
      <c r="C577" s="5" t="s">
        <v>1593</v>
      </c>
      <c r="D577" s="4" t="s">
        <v>184</v>
      </c>
      <c r="E577" s="4" t="s">
        <v>631</v>
      </c>
      <c r="F577" s="6">
        <v>166</v>
      </c>
      <c r="G577" s="24"/>
      <c r="H577" s="6">
        <f t="shared" ref="H577:H581" si="56">ROUND(F577*G577,2)</f>
        <v>0</v>
      </c>
    </row>
    <row r="578" spans="1:8" x14ac:dyDescent="0.25">
      <c r="A578" s="3" t="s">
        <v>1594</v>
      </c>
      <c r="B578" s="16" t="s">
        <v>1595</v>
      </c>
      <c r="C578" s="5" t="s">
        <v>1596</v>
      </c>
      <c r="D578" s="4" t="s">
        <v>184</v>
      </c>
      <c r="E578" s="4" t="s">
        <v>631</v>
      </c>
      <c r="F578" s="6">
        <v>139</v>
      </c>
      <c r="G578" s="24"/>
      <c r="H578" s="6">
        <f t="shared" si="56"/>
        <v>0</v>
      </c>
    </row>
    <row r="579" spans="1:8" x14ac:dyDescent="0.25">
      <c r="A579" s="3" t="s">
        <v>1597</v>
      </c>
      <c r="B579" s="16" t="s">
        <v>1598</v>
      </c>
      <c r="C579" s="5" t="s">
        <v>1599</v>
      </c>
      <c r="D579" s="4" t="s">
        <v>184</v>
      </c>
      <c r="E579" s="4" t="s">
        <v>904</v>
      </c>
      <c r="F579" s="6">
        <v>8</v>
      </c>
      <c r="G579" s="24"/>
      <c r="H579" s="6">
        <f t="shared" si="56"/>
        <v>0</v>
      </c>
    </row>
    <row r="580" spans="1:8" ht="18" x14ac:dyDescent="0.25">
      <c r="A580" s="3" t="s">
        <v>1600</v>
      </c>
      <c r="B580" s="16" t="s">
        <v>1601</v>
      </c>
      <c r="C580" s="5" t="s">
        <v>1602</v>
      </c>
      <c r="D580" s="4" t="s">
        <v>22</v>
      </c>
      <c r="E580" s="4" t="s">
        <v>204</v>
      </c>
      <c r="F580" s="6">
        <v>20</v>
      </c>
      <c r="G580" s="24"/>
      <c r="H580" s="6">
        <f t="shared" si="56"/>
        <v>0</v>
      </c>
    </row>
    <row r="581" spans="1:8" x14ac:dyDescent="0.25">
      <c r="A581" s="3" t="s">
        <v>1603</v>
      </c>
      <c r="B581" s="16" t="s">
        <v>1595</v>
      </c>
      <c r="C581" s="5" t="s">
        <v>1596</v>
      </c>
      <c r="D581" s="4" t="s">
        <v>184</v>
      </c>
      <c r="E581" s="4" t="s">
        <v>631</v>
      </c>
      <c r="F581" s="6">
        <v>8</v>
      </c>
      <c r="G581" s="24"/>
      <c r="H581" s="6">
        <f t="shared" si="56"/>
        <v>0</v>
      </c>
    </row>
    <row r="582" spans="1:8" ht="15" customHeight="1" x14ac:dyDescent="0.25">
      <c r="A582" s="7" t="s">
        <v>1604</v>
      </c>
      <c r="B582" s="19" t="s">
        <v>1605</v>
      </c>
      <c r="C582" s="20"/>
      <c r="D582" s="20"/>
      <c r="E582" s="20"/>
      <c r="F582" s="20"/>
      <c r="G582" s="20"/>
      <c r="H582" s="8">
        <f>SUM(H583:H588)</f>
        <v>0</v>
      </c>
    </row>
    <row r="583" spans="1:8" x14ac:dyDescent="0.25">
      <c r="A583" s="3" t="s">
        <v>1606</v>
      </c>
      <c r="B583" s="16" t="s">
        <v>915</v>
      </c>
      <c r="C583" s="5" t="s">
        <v>916</v>
      </c>
      <c r="D583" s="4" t="s">
        <v>22</v>
      </c>
      <c r="E583" s="4" t="s">
        <v>16</v>
      </c>
      <c r="F583" s="6">
        <v>36</v>
      </c>
      <c r="G583" s="24"/>
      <c r="H583" s="6">
        <f t="shared" ref="H583:H588" si="57">ROUND(F583*G583,2)</f>
        <v>0</v>
      </c>
    </row>
    <row r="584" spans="1:8" x14ac:dyDescent="0.25">
      <c r="A584" s="3" t="s">
        <v>1607</v>
      </c>
      <c r="B584" s="16" t="s">
        <v>1608</v>
      </c>
      <c r="C584" s="5" t="s">
        <v>1609</v>
      </c>
      <c r="D584" s="4" t="s">
        <v>35</v>
      </c>
      <c r="E584" s="4" t="s">
        <v>16</v>
      </c>
      <c r="F584" s="6">
        <v>8</v>
      </c>
      <c r="G584" s="24"/>
      <c r="H584" s="6">
        <f t="shared" si="57"/>
        <v>0</v>
      </c>
    </row>
    <row r="585" spans="1:8" ht="15" customHeight="1" x14ac:dyDescent="0.25">
      <c r="A585" s="3" t="s">
        <v>1610</v>
      </c>
      <c r="B585" s="16" t="s">
        <v>909</v>
      </c>
      <c r="C585" s="5" t="s">
        <v>910</v>
      </c>
      <c r="D585" s="4" t="s">
        <v>22</v>
      </c>
      <c r="E585" s="4" t="s">
        <v>204</v>
      </c>
      <c r="F585" s="6">
        <v>132</v>
      </c>
      <c r="G585" s="24"/>
      <c r="H585" s="6">
        <f t="shared" si="57"/>
        <v>0</v>
      </c>
    </row>
    <row r="586" spans="1:8" x14ac:dyDescent="0.25">
      <c r="A586" s="3" t="s">
        <v>1611</v>
      </c>
      <c r="B586" s="16" t="s">
        <v>918</v>
      </c>
      <c r="C586" s="5" t="s">
        <v>919</v>
      </c>
      <c r="D586" s="4" t="s">
        <v>35</v>
      </c>
      <c r="E586" s="4" t="s">
        <v>16</v>
      </c>
      <c r="F586" s="6">
        <v>44</v>
      </c>
      <c r="G586" s="24"/>
      <c r="H586" s="6">
        <f t="shared" si="57"/>
        <v>0</v>
      </c>
    </row>
    <row r="587" spans="1:8" x14ac:dyDescent="0.25">
      <c r="A587" s="3" t="s">
        <v>1612</v>
      </c>
      <c r="B587" s="16" t="s">
        <v>105</v>
      </c>
      <c r="C587" s="5" t="s">
        <v>106</v>
      </c>
      <c r="D587" s="4" t="s">
        <v>22</v>
      </c>
      <c r="E587" s="4" t="s">
        <v>49</v>
      </c>
      <c r="F587" s="6">
        <v>20</v>
      </c>
      <c r="G587" s="24"/>
      <c r="H587" s="6">
        <f t="shared" si="57"/>
        <v>0</v>
      </c>
    </row>
    <row r="588" spans="1:8" x14ac:dyDescent="0.25">
      <c r="A588" s="3" t="s">
        <v>1613</v>
      </c>
      <c r="B588" s="16" t="s">
        <v>108</v>
      </c>
      <c r="C588" s="5" t="s">
        <v>109</v>
      </c>
      <c r="D588" s="4" t="s">
        <v>22</v>
      </c>
      <c r="E588" s="4" t="s">
        <v>49</v>
      </c>
      <c r="F588" s="6">
        <v>20</v>
      </c>
      <c r="G588" s="24"/>
      <c r="H588" s="6">
        <f t="shared" si="57"/>
        <v>0</v>
      </c>
    </row>
    <row r="589" spans="1:8" ht="15" customHeight="1" x14ac:dyDescent="0.25">
      <c r="A589" s="7" t="s">
        <v>1614</v>
      </c>
      <c r="B589" s="19" t="s">
        <v>1615</v>
      </c>
      <c r="C589" s="20"/>
      <c r="D589" s="20"/>
      <c r="E589" s="20"/>
      <c r="F589" s="20"/>
      <c r="G589" s="20"/>
      <c r="H589" s="8">
        <f>H590</f>
        <v>0</v>
      </c>
    </row>
    <row r="590" spans="1:8" ht="18" x14ac:dyDescent="0.25">
      <c r="A590" s="3" t="s">
        <v>1616</v>
      </c>
      <c r="B590" s="16" t="s">
        <v>926</v>
      </c>
      <c r="C590" s="5" t="s">
        <v>927</v>
      </c>
      <c r="D590" s="4" t="s">
        <v>184</v>
      </c>
      <c r="E590" s="4" t="s">
        <v>324</v>
      </c>
      <c r="F590" s="6">
        <v>1</v>
      </c>
      <c r="G590" s="24"/>
      <c r="H590" s="6">
        <f>ROUND(F590*G590,2)</f>
        <v>0</v>
      </c>
    </row>
    <row r="591" spans="1:8" ht="15" customHeight="1" x14ac:dyDescent="0.25">
      <c r="A591" s="7" t="s">
        <v>1617</v>
      </c>
      <c r="B591" s="19" t="s">
        <v>1618</v>
      </c>
      <c r="C591" s="20"/>
      <c r="D591" s="20"/>
      <c r="E591" s="20"/>
      <c r="F591" s="20"/>
      <c r="G591" s="20"/>
      <c r="H591" s="8">
        <f>H592+H601+H607</f>
        <v>0</v>
      </c>
    </row>
    <row r="592" spans="1:8" ht="15" customHeight="1" x14ac:dyDescent="0.25">
      <c r="A592" s="7" t="s">
        <v>1619</v>
      </c>
      <c r="B592" s="19" t="s">
        <v>1620</v>
      </c>
      <c r="C592" s="20"/>
      <c r="D592" s="20"/>
      <c r="E592" s="20"/>
      <c r="F592" s="20"/>
      <c r="G592" s="20"/>
      <c r="H592" s="8">
        <f>SUM(H593:H600)</f>
        <v>0</v>
      </c>
    </row>
    <row r="593" spans="1:8" ht="18" x14ac:dyDescent="0.25">
      <c r="A593" s="3" t="s">
        <v>1621</v>
      </c>
      <c r="B593" s="16" t="s">
        <v>1622</v>
      </c>
      <c r="C593" s="5" t="s">
        <v>1623</v>
      </c>
      <c r="D593" s="4" t="s">
        <v>35</v>
      </c>
      <c r="E593" s="4" t="s">
        <v>16</v>
      </c>
      <c r="F593" s="6">
        <v>139</v>
      </c>
      <c r="G593" s="24"/>
      <c r="H593" s="6">
        <f t="shared" ref="H593:H600" si="58">ROUND(F593*G593,2)</f>
        <v>0</v>
      </c>
    </row>
    <row r="594" spans="1:8" ht="18" x14ac:dyDescent="0.25">
      <c r="A594" s="3" t="s">
        <v>1624</v>
      </c>
      <c r="B594" s="16" t="s">
        <v>1625</v>
      </c>
      <c r="C594" s="5" t="s">
        <v>1626</v>
      </c>
      <c r="D594" s="4" t="s">
        <v>89</v>
      </c>
      <c r="E594" s="4" t="s">
        <v>23</v>
      </c>
      <c r="F594" s="6">
        <v>336</v>
      </c>
      <c r="G594" s="24"/>
      <c r="H594" s="6">
        <f t="shared" si="58"/>
        <v>0</v>
      </c>
    </row>
    <row r="595" spans="1:8" x14ac:dyDescent="0.25">
      <c r="A595" s="3" t="s">
        <v>1627</v>
      </c>
      <c r="B595" s="16" t="s">
        <v>1628</v>
      </c>
      <c r="C595" s="5" t="s">
        <v>1629</v>
      </c>
      <c r="D595" s="4" t="s">
        <v>89</v>
      </c>
      <c r="E595" s="4" t="s">
        <v>204</v>
      </c>
      <c r="F595" s="6">
        <v>30</v>
      </c>
      <c r="G595" s="24"/>
      <c r="H595" s="6">
        <f t="shared" si="58"/>
        <v>0</v>
      </c>
    </row>
    <row r="596" spans="1:8" x14ac:dyDescent="0.25">
      <c r="A596" s="3" t="s">
        <v>1630</v>
      </c>
      <c r="B596" s="16" t="s">
        <v>1631</v>
      </c>
      <c r="C596" s="5" t="s">
        <v>1632</v>
      </c>
      <c r="D596" s="4" t="s">
        <v>15</v>
      </c>
      <c r="E596" s="4" t="s">
        <v>125</v>
      </c>
      <c r="F596" s="6">
        <v>25.85</v>
      </c>
      <c r="G596" s="24"/>
      <c r="H596" s="6">
        <f t="shared" si="58"/>
        <v>0</v>
      </c>
    </row>
    <row r="597" spans="1:8" x14ac:dyDescent="0.25">
      <c r="A597" s="3" t="s">
        <v>1633</v>
      </c>
      <c r="B597" s="16" t="s">
        <v>1634</v>
      </c>
      <c r="C597" s="5" t="s">
        <v>1635</v>
      </c>
      <c r="D597" s="4" t="s">
        <v>89</v>
      </c>
      <c r="E597" s="4" t="s">
        <v>16</v>
      </c>
      <c r="F597" s="6">
        <v>5</v>
      </c>
      <c r="G597" s="24"/>
      <c r="H597" s="6">
        <f t="shared" si="58"/>
        <v>0</v>
      </c>
    </row>
    <row r="598" spans="1:8" x14ac:dyDescent="0.25">
      <c r="A598" s="3" t="s">
        <v>1636</v>
      </c>
      <c r="B598" s="16" t="s">
        <v>1637</v>
      </c>
      <c r="C598" s="5" t="s">
        <v>1638</v>
      </c>
      <c r="D598" s="4" t="s">
        <v>89</v>
      </c>
      <c r="E598" s="4" t="s">
        <v>16</v>
      </c>
      <c r="F598" s="6">
        <v>2</v>
      </c>
      <c r="G598" s="24"/>
      <c r="H598" s="6">
        <f t="shared" si="58"/>
        <v>0</v>
      </c>
    </row>
    <row r="599" spans="1:8" x14ac:dyDescent="0.25">
      <c r="A599" s="3" t="s">
        <v>1639</v>
      </c>
      <c r="B599" s="16" t="s">
        <v>1640</v>
      </c>
      <c r="C599" s="5" t="s">
        <v>1641</v>
      </c>
      <c r="D599" s="4" t="s">
        <v>89</v>
      </c>
      <c r="E599" s="4" t="s">
        <v>16</v>
      </c>
      <c r="F599" s="6">
        <v>3</v>
      </c>
      <c r="G599" s="24"/>
      <c r="H599" s="6">
        <f t="shared" si="58"/>
        <v>0</v>
      </c>
    </row>
    <row r="600" spans="1:8" x14ac:dyDescent="0.25">
      <c r="A600" s="3" t="s">
        <v>1642</v>
      </c>
      <c r="B600" s="16" t="s">
        <v>1643</v>
      </c>
      <c r="C600" s="5" t="s">
        <v>1644</v>
      </c>
      <c r="D600" s="4" t="s">
        <v>89</v>
      </c>
      <c r="E600" s="4" t="s">
        <v>16</v>
      </c>
      <c r="F600" s="6">
        <v>11</v>
      </c>
      <c r="G600" s="24"/>
      <c r="H600" s="6">
        <f t="shared" si="58"/>
        <v>0</v>
      </c>
    </row>
    <row r="601" spans="1:8" ht="15" customHeight="1" x14ac:dyDescent="0.25">
      <c r="A601" s="7" t="s">
        <v>1645</v>
      </c>
      <c r="B601" s="19" t="s">
        <v>1646</v>
      </c>
      <c r="C601" s="20"/>
      <c r="D601" s="20"/>
      <c r="E601" s="20"/>
      <c r="F601" s="20"/>
      <c r="G601" s="20"/>
      <c r="H601" s="8">
        <f>SUM(H602:H606)</f>
        <v>0</v>
      </c>
    </row>
    <row r="602" spans="1:8" ht="27" x14ac:dyDescent="0.25">
      <c r="A602" s="3" t="s">
        <v>1647</v>
      </c>
      <c r="B602" s="16" t="s">
        <v>1648</v>
      </c>
      <c r="C602" s="5" t="s">
        <v>1649</v>
      </c>
      <c r="D602" s="4" t="s">
        <v>22</v>
      </c>
      <c r="E602" s="4" t="s">
        <v>204</v>
      </c>
      <c r="F602" s="6">
        <v>506</v>
      </c>
      <c r="G602" s="24"/>
      <c r="H602" s="6">
        <f t="shared" ref="H602:H606" si="59">ROUND(F602*G602,2)</f>
        <v>0</v>
      </c>
    </row>
    <row r="603" spans="1:8" ht="27" x14ac:dyDescent="0.25">
      <c r="A603" s="3" t="s">
        <v>1650</v>
      </c>
      <c r="B603" s="16" t="s">
        <v>1651</v>
      </c>
      <c r="C603" s="5" t="s">
        <v>1652</v>
      </c>
      <c r="D603" s="4" t="s">
        <v>22</v>
      </c>
      <c r="E603" s="4" t="s">
        <v>204</v>
      </c>
      <c r="F603" s="6">
        <v>460</v>
      </c>
      <c r="G603" s="24"/>
      <c r="H603" s="6">
        <f t="shared" si="59"/>
        <v>0</v>
      </c>
    </row>
    <row r="604" spans="1:8" ht="27" x14ac:dyDescent="0.25">
      <c r="A604" s="3" t="s">
        <v>1653</v>
      </c>
      <c r="B604" s="16" t="s">
        <v>1654</v>
      </c>
      <c r="C604" s="5" t="s">
        <v>1655</v>
      </c>
      <c r="D604" s="4" t="s">
        <v>22</v>
      </c>
      <c r="E604" s="4" t="s">
        <v>204</v>
      </c>
      <c r="F604" s="6">
        <v>314</v>
      </c>
      <c r="G604" s="24"/>
      <c r="H604" s="6">
        <f t="shared" si="59"/>
        <v>0</v>
      </c>
    </row>
    <row r="605" spans="1:8" ht="27" x14ac:dyDescent="0.25">
      <c r="A605" s="3" t="s">
        <v>1656</v>
      </c>
      <c r="B605" s="16" t="s">
        <v>1657</v>
      </c>
      <c r="C605" s="5" t="s">
        <v>1658</v>
      </c>
      <c r="D605" s="4" t="s">
        <v>22</v>
      </c>
      <c r="E605" s="4" t="s">
        <v>204</v>
      </c>
      <c r="F605" s="6">
        <v>228</v>
      </c>
      <c r="G605" s="24"/>
      <c r="H605" s="6">
        <f t="shared" si="59"/>
        <v>0</v>
      </c>
    </row>
    <row r="606" spans="1:8" ht="18" x14ac:dyDescent="0.25">
      <c r="A606" s="3" t="s">
        <v>1659</v>
      </c>
      <c r="B606" s="16" t="s">
        <v>1660</v>
      </c>
      <c r="C606" s="5" t="s">
        <v>1661</v>
      </c>
      <c r="D606" s="4" t="s">
        <v>22</v>
      </c>
      <c r="E606" s="4" t="s">
        <v>16</v>
      </c>
      <c r="F606" s="6">
        <v>52</v>
      </c>
      <c r="G606" s="24"/>
      <c r="H606" s="6">
        <f t="shared" si="59"/>
        <v>0</v>
      </c>
    </row>
    <row r="607" spans="1:8" ht="15" customHeight="1" x14ac:dyDescent="0.25">
      <c r="A607" s="7" t="s">
        <v>1662</v>
      </c>
      <c r="B607" s="19" t="s">
        <v>1663</v>
      </c>
      <c r="C607" s="20"/>
      <c r="D607" s="20"/>
      <c r="E607" s="20"/>
      <c r="F607" s="20"/>
      <c r="G607" s="20"/>
      <c r="H607" s="8">
        <f>SUM(H608:H609)</f>
        <v>0</v>
      </c>
    </row>
    <row r="608" spans="1:8" ht="18" x14ac:dyDescent="0.25">
      <c r="A608" s="3" t="s">
        <v>1664</v>
      </c>
      <c r="B608" s="16" t="s">
        <v>1665</v>
      </c>
      <c r="C608" s="5" t="s">
        <v>1666</v>
      </c>
      <c r="D608" s="4" t="s">
        <v>89</v>
      </c>
      <c r="E608" s="4" t="s">
        <v>16</v>
      </c>
      <c r="F608" s="6">
        <v>76</v>
      </c>
      <c r="G608" s="24"/>
      <c r="H608" s="6">
        <f t="shared" ref="H608:H609" si="60">ROUND(F608*G608,2)</f>
        <v>0</v>
      </c>
    </row>
    <row r="609" spans="1:8" ht="18" x14ac:dyDescent="0.25">
      <c r="A609" s="3" t="s">
        <v>1667</v>
      </c>
      <c r="B609" s="16" t="s">
        <v>1668</v>
      </c>
      <c r="C609" s="5" t="s">
        <v>1669</v>
      </c>
      <c r="D609" s="4" t="s">
        <v>89</v>
      </c>
      <c r="E609" s="4" t="s">
        <v>16</v>
      </c>
      <c r="F609" s="6">
        <v>21</v>
      </c>
      <c r="G609" s="24"/>
      <c r="H609" s="6">
        <f t="shared" si="60"/>
        <v>0</v>
      </c>
    </row>
    <row r="610" spans="1:8" ht="15" customHeight="1" x14ac:dyDescent="0.25">
      <c r="A610" s="7" t="s">
        <v>1670</v>
      </c>
      <c r="B610" s="19" t="s">
        <v>1671</v>
      </c>
      <c r="C610" s="20"/>
      <c r="D610" s="20"/>
      <c r="E610" s="20"/>
      <c r="F610" s="20"/>
      <c r="G610" s="20"/>
      <c r="H610" s="8">
        <f>H611+H613+H622</f>
        <v>0</v>
      </c>
    </row>
    <row r="611" spans="1:8" ht="15" customHeight="1" x14ac:dyDescent="0.25">
      <c r="A611" s="7" t="s">
        <v>1672</v>
      </c>
      <c r="B611" s="19" t="s">
        <v>1673</v>
      </c>
      <c r="C611" s="20"/>
      <c r="D611" s="20"/>
      <c r="E611" s="20"/>
      <c r="F611" s="20"/>
      <c r="G611" s="20"/>
      <c r="H611" s="8">
        <f>H612</f>
        <v>0</v>
      </c>
    </row>
    <row r="612" spans="1:8" x14ac:dyDescent="0.25">
      <c r="A612" s="3" t="s">
        <v>1674</v>
      </c>
      <c r="B612" s="16" t="s">
        <v>1675</v>
      </c>
      <c r="C612" s="5" t="s">
        <v>1676</v>
      </c>
      <c r="D612" s="4" t="s">
        <v>89</v>
      </c>
      <c r="E612" s="4" t="s">
        <v>16</v>
      </c>
      <c r="F612" s="6">
        <v>2</v>
      </c>
      <c r="G612" s="24"/>
      <c r="H612" s="6">
        <f>ROUND(F612*G612,2)</f>
        <v>0</v>
      </c>
    </row>
    <row r="613" spans="1:8" ht="15" customHeight="1" x14ac:dyDescent="0.25">
      <c r="A613" s="7" t="s">
        <v>1677</v>
      </c>
      <c r="B613" s="19" t="s">
        <v>1618</v>
      </c>
      <c r="C613" s="20"/>
      <c r="D613" s="20"/>
      <c r="E613" s="20"/>
      <c r="F613" s="20"/>
      <c r="G613" s="20"/>
      <c r="H613" s="8">
        <f>SUM(H614:H621)</f>
        <v>0</v>
      </c>
    </row>
    <row r="614" spans="1:8" x14ac:dyDescent="0.25">
      <c r="A614" s="3" t="s">
        <v>1678</v>
      </c>
      <c r="B614" s="16" t="s">
        <v>1679</v>
      </c>
      <c r="C614" s="5" t="s">
        <v>1680</v>
      </c>
      <c r="D614" s="4" t="s">
        <v>89</v>
      </c>
      <c r="E614" s="4" t="s">
        <v>16</v>
      </c>
      <c r="F614" s="6">
        <v>1</v>
      </c>
      <c r="G614" s="24"/>
      <c r="H614" s="6">
        <f t="shared" ref="H614:H621" si="61">ROUND(F614*G614,2)</f>
        <v>0</v>
      </c>
    </row>
    <row r="615" spans="1:8" x14ac:dyDescent="0.25">
      <c r="A615" s="3" t="s">
        <v>1681</v>
      </c>
      <c r="B615" s="16" t="s">
        <v>1682</v>
      </c>
      <c r="C615" s="5" t="s">
        <v>1683</v>
      </c>
      <c r="D615" s="4" t="s">
        <v>89</v>
      </c>
      <c r="E615" s="4" t="s">
        <v>16</v>
      </c>
      <c r="F615" s="6">
        <v>1</v>
      </c>
      <c r="G615" s="24"/>
      <c r="H615" s="6">
        <f t="shared" si="61"/>
        <v>0</v>
      </c>
    </row>
    <row r="616" spans="1:8" x14ac:dyDescent="0.25">
      <c r="A616" s="3" t="s">
        <v>1684</v>
      </c>
      <c r="B616" s="16" t="s">
        <v>1685</v>
      </c>
      <c r="C616" s="5" t="s">
        <v>1686</v>
      </c>
      <c r="D616" s="4" t="s">
        <v>89</v>
      </c>
      <c r="E616" s="4" t="s">
        <v>16</v>
      </c>
      <c r="F616" s="6">
        <v>3</v>
      </c>
      <c r="G616" s="24"/>
      <c r="H616" s="6">
        <f t="shared" si="61"/>
        <v>0</v>
      </c>
    </row>
    <row r="617" spans="1:8" x14ac:dyDescent="0.25">
      <c r="A617" s="3" t="s">
        <v>1687</v>
      </c>
      <c r="B617" s="16" t="s">
        <v>1688</v>
      </c>
      <c r="C617" s="5" t="s">
        <v>1689</v>
      </c>
      <c r="D617" s="4" t="s">
        <v>89</v>
      </c>
      <c r="E617" s="4" t="s">
        <v>16</v>
      </c>
      <c r="F617" s="6">
        <v>5</v>
      </c>
      <c r="G617" s="24"/>
      <c r="H617" s="6">
        <f t="shared" si="61"/>
        <v>0</v>
      </c>
    </row>
    <row r="618" spans="1:8" x14ac:dyDescent="0.25">
      <c r="A618" s="3" t="s">
        <v>1690</v>
      </c>
      <c r="B618" s="16" t="s">
        <v>1691</v>
      </c>
      <c r="C618" s="5" t="s">
        <v>1692</v>
      </c>
      <c r="D618" s="4" t="s">
        <v>89</v>
      </c>
      <c r="E618" s="4" t="s">
        <v>16</v>
      </c>
      <c r="F618" s="6">
        <v>2</v>
      </c>
      <c r="G618" s="24"/>
      <c r="H618" s="6">
        <f t="shared" si="61"/>
        <v>0</v>
      </c>
    </row>
    <row r="619" spans="1:8" x14ac:dyDescent="0.25">
      <c r="A619" s="3" t="s">
        <v>1693</v>
      </c>
      <c r="B619" s="16" t="s">
        <v>1694</v>
      </c>
      <c r="C619" s="5" t="s">
        <v>1695</v>
      </c>
      <c r="D619" s="4" t="s">
        <v>89</v>
      </c>
      <c r="E619" s="4" t="s">
        <v>16</v>
      </c>
      <c r="F619" s="6">
        <v>1</v>
      </c>
      <c r="G619" s="24"/>
      <c r="H619" s="6">
        <f t="shared" si="61"/>
        <v>0</v>
      </c>
    </row>
    <row r="620" spans="1:8" x14ac:dyDescent="0.25">
      <c r="A620" s="3" t="s">
        <v>1696</v>
      </c>
      <c r="B620" s="16" t="s">
        <v>1697</v>
      </c>
      <c r="C620" s="5" t="s">
        <v>1698</v>
      </c>
      <c r="D620" s="4" t="s">
        <v>89</v>
      </c>
      <c r="E620" s="4" t="s">
        <v>16</v>
      </c>
      <c r="F620" s="6">
        <v>1</v>
      </c>
      <c r="G620" s="24"/>
      <c r="H620" s="6">
        <f t="shared" si="61"/>
        <v>0</v>
      </c>
    </row>
    <row r="621" spans="1:8" x14ac:dyDescent="0.25">
      <c r="A621" s="3" t="s">
        <v>1699</v>
      </c>
      <c r="B621" s="16" t="s">
        <v>1700</v>
      </c>
      <c r="C621" s="5" t="s">
        <v>1701</v>
      </c>
      <c r="D621" s="4" t="s">
        <v>89</v>
      </c>
      <c r="E621" s="4" t="s">
        <v>16</v>
      </c>
      <c r="F621" s="6">
        <v>7</v>
      </c>
      <c r="G621" s="24"/>
      <c r="H621" s="6">
        <f t="shared" si="61"/>
        <v>0</v>
      </c>
    </row>
    <row r="622" spans="1:8" x14ac:dyDescent="0.25">
      <c r="A622" s="7" t="s">
        <v>1702</v>
      </c>
      <c r="B622" s="19" t="s">
        <v>1703</v>
      </c>
      <c r="C622" s="20"/>
      <c r="D622" s="20"/>
      <c r="E622" s="20"/>
      <c r="F622" s="20"/>
      <c r="G622" s="20"/>
      <c r="H622" s="8">
        <f>H623</f>
        <v>0</v>
      </c>
    </row>
    <row r="623" spans="1:8" ht="18" x14ac:dyDescent="0.25">
      <c r="A623" s="3" t="s">
        <v>1704</v>
      </c>
      <c r="B623" s="16" t="s">
        <v>1705</v>
      </c>
      <c r="C623" s="5" t="s">
        <v>1706</v>
      </c>
      <c r="D623" s="4" t="s">
        <v>35</v>
      </c>
      <c r="E623" s="4" t="s">
        <v>16</v>
      </c>
      <c r="F623" s="6">
        <v>34</v>
      </c>
      <c r="G623" s="24"/>
      <c r="H623" s="6">
        <f>ROUND(F623*G623,2)</f>
        <v>0</v>
      </c>
    </row>
    <row r="624" spans="1:8" ht="15" customHeight="1" x14ac:dyDescent="0.25">
      <c r="A624" s="7" t="s">
        <v>1707</v>
      </c>
      <c r="B624" s="19" t="s">
        <v>340</v>
      </c>
      <c r="C624" s="20"/>
      <c r="D624" s="20"/>
      <c r="E624" s="20"/>
      <c r="F624" s="20"/>
      <c r="G624" s="20"/>
      <c r="H624" s="8">
        <f>H625+H627+H631+H634+H647</f>
        <v>0</v>
      </c>
    </row>
    <row r="625" spans="1:8" ht="15" customHeight="1" x14ac:dyDescent="0.25">
      <c r="A625" s="7" t="s">
        <v>1708</v>
      </c>
      <c r="B625" s="19" t="s">
        <v>1709</v>
      </c>
      <c r="C625" s="20"/>
      <c r="D625" s="20"/>
      <c r="E625" s="20"/>
      <c r="F625" s="20"/>
      <c r="G625" s="20"/>
      <c r="H625" s="8">
        <f>H626</f>
        <v>0</v>
      </c>
    </row>
    <row r="626" spans="1:8" x14ac:dyDescent="0.25">
      <c r="A626" s="3" t="s">
        <v>1710</v>
      </c>
      <c r="B626" s="16" t="s">
        <v>1711</v>
      </c>
      <c r="C626" s="5" t="s">
        <v>1712</v>
      </c>
      <c r="D626" s="4" t="s">
        <v>35</v>
      </c>
      <c r="E626" s="4" t="s">
        <v>23</v>
      </c>
      <c r="F626" s="6">
        <v>2372</v>
      </c>
      <c r="G626" s="24"/>
      <c r="H626" s="6">
        <f>ROUND(F626*G626,2)</f>
        <v>0</v>
      </c>
    </row>
    <row r="627" spans="1:8" ht="15" customHeight="1" x14ac:dyDescent="0.25">
      <c r="A627" s="7" t="s">
        <v>1713</v>
      </c>
      <c r="B627" s="19" t="s">
        <v>1714</v>
      </c>
      <c r="C627" s="20"/>
      <c r="D627" s="20"/>
      <c r="E627" s="20"/>
      <c r="F627" s="20"/>
      <c r="G627" s="20"/>
      <c r="H627" s="8">
        <f>SUM(H628:H630)</f>
        <v>0</v>
      </c>
    </row>
    <row r="628" spans="1:8" x14ac:dyDescent="0.25">
      <c r="A628" s="3" t="s">
        <v>1715</v>
      </c>
      <c r="B628" s="16" t="s">
        <v>1716</v>
      </c>
      <c r="C628" s="5" t="s">
        <v>1717</v>
      </c>
      <c r="D628" s="4" t="s">
        <v>35</v>
      </c>
      <c r="E628" s="4" t="s">
        <v>23</v>
      </c>
      <c r="F628" s="6">
        <v>275.19</v>
      </c>
      <c r="G628" s="24"/>
      <c r="H628" s="6">
        <f t="shared" ref="H628:H630" si="62">ROUND(F628*G628,2)</f>
        <v>0</v>
      </c>
    </row>
    <row r="629" spans="1:8" ht="18" x14ac:dyDescent="0.25">
      <c r="A629" s="3" t="s">
        <v>1718</v>
      </c>
      <c r="B629" s="16" t="s">
        <v>1719</v>
      </c>
      <c r="C629" s="5" t="s">
        <v>1720</v>
      </c>
      <c r="D629" s="4" t="s">
        <v>22</v>
      </c>
      <c r="E629" s="4" t="s">
        <v>23</v>
      </c>
      <c r="F629" s="6">
        <v>293.05</v>
      </c>
      <c r="G629" s="24"/>
      <c r="H629" s="6">
        <f t="shared" si="62"/>
        <v>0</v>
      </c>
    </row>
    <row r="630" spans="1:8" ht="18" x14ac:dyDescent="0.25">
      <c r="A630" s="3" t="s">
        <v>1721</v>
      </c>
      <c r="B630" s="16" t="s">
        <v>1722</v>
      </c>
      <c r="C630" s="5" t="s">
        <v>1723</v>
      </c>
      <c r="D630" s="4" t="s">
        <v>22</v>
      </c>
      <c r="E630" s="4" t="s">
        <v>23</v>
      </c>
      <c r="F630" s="6">
        <v>293.05</v>
      </c>
      <c r="G630" s="24"/>
      <c r="H630" s="6">
        <f t="shared" si="62"/>
        <v>0</v>
      </c>
    </row>
    <row r="631" spans="1:8" ht="15" customHeight="1" x14ac:dyDescent="0.25">
      <c r="A631" s="7" t="s">
        <v>1724</v>
      </c>
      <c r="B631" s="19" t="s">
        <v>1725</v>
      </c>
      <c r="C631" s="20"/>
      <c r="D631" s="20"/>
      <c r="E631" s="20"/>
      <c r="F631" s="20"/>
      <c r="G631" s="20"/>
      <c r="H631" s="8">
        <f>SUM(H632:H633)</f>
        <v>0</v>
      </c>
    </row>
    <row r="632" spans="1:8" x14ac:dyDescent="0.25">
      <c r="A632" s="3" t="s">
        <v>1726</v>
      </c>
      <c r="B632" s="16" t="s">
        <v>1727</v>
      </c>
      <c r="C632" s="5" t="s">
        <v>1728</v>
      </c>
      <c r="D632" s="4" t="s">
        <v>35</v>
      </c>
      <c r="E632" s="4" t="s">
        <v>16</v>
      </c>
      <c r="F632" s="6">
        <v>84</v>
      </c>
      <c r="G632" s="24"/>
      <c r="H632" s="6">
        <f t="shared" ref="H632:H633" si="63">ROUND(F632*G632,2)</f>
        <v>0</v>
      </c>
    </row>
    <row r="633" spans="1:8" ht="27" x14ac:dyDescent="0.25">
      <c r="A633" s="3" t="s">
        <v>1729</v>
      </c>
      <c r="B633" s="16" t="s">
        <v>1730</v>
      </c>
      <c r="C633" s="5" t="s">
        <v>1731</v>
      </c>
      <c r="D633" s="4" t="s">
        <v>89</v>
      </c>
      <c r="E633" s="4" t="s">
        <v>904</v>
      </c>
      <c r="F633" s="6">
        <v>89</v>
      </c>
      <c r="G633" s="24"/>
      <c r="H633" s="6">
        <f t="shared" si="63"/>
        <v>0</v>
      </c>
    </row>
    <row r="634" spans="1:8" ht="15" customHeight="1" x14ac:dyDescent="0.25">
      <c r="A634" s="7" t="s">
        <v>1732</v>
      </c>
      <c r="B634" s="19" t="s">
        <v>1733</v>
      </c>
      <c r="C634" s="20"/>
      <c r="D634" s="20"/>
      <c r="E634" s="20"/>
      <c r="F634" s="20"/>
      <c r="G634" s="20"/>
      <c r="H634" s="8">
        <f>SUM(H635:H646)</f>
        <v>0</v>
      </c>
    </row>
    <row r="635" spans="1:8" x14ac:dyDescent="0.25">
      <c r="A635" s="3" t="s">
        <v>1734</v>
      </c>
      <c r="B635" s="16" t="s">
        <v>1735</v>
      </c>
      <c r="C635" s="5" t="s">
        <v>1736</v>
      </c>
      <c r="D635" s="4" t="s">
        <v>22</v>
      </c>
      <c r="E635" s="4" t="s">
        <v>16</v>
      </c>
      <c r="F635" s="6">
        <v>60</v>
      </c>
      <c r="G635" s="24"/>
      <c r="H635" s="6">
        <f t="shared" ref="H635:H646" si="64">ROUND(F635*G635,2)</f>
        <v>0</v>
      </c>
    </row>
    <row r="636" spans="1:8" x14ac:dyDescent="0.25">
      <c r="A636" s="3" t="s">
        <v>1737</v>
      </c>
      <c r="B636" s="16" t="s">
        <v>1738</v>
      </c>
      <c r="C636" s="5" t="s">
        <v>1739</v>
      </c>
      <c r="D636" s="4" t="s">
        <v>22</v>
      </c>
      <c r="E636" s="4" t="s">
        <v>16</v>
      </c>
      <c r="F636" s="6">
        <v>10</v>
      </c>
      <c r="G636" s="24"/>
      <c r="H636" s="6">
        <f t="shared" si="64"/>
        <v>0</v>
      </c>
    </row>
    <row r="637" spans="1:8" x14ac:dyDescent="0.25">
      <c r="A637" s="3" t="s">
        <v>1740</v>
      </c>
      <c r="B637" s="16" t="s">
        <v>1741</v>
      </c>
      <c r="C637" s="5" t="s">
        <v>1742</v>
      </c>
      <c r="D637" s="4" t="s">
        <v>184</v>
      </c>
      <c r="E637" s="4" t="s">
        <v>324</v>
      </c>
      <c r="F637" s="6">
        <v>9.44</v>
      </c>
      <c r="G637" s="24"/>
      <c r="H637" s="6">
        <f t="shared" si="64"/>
        <v>0</v>
      </c>
    </row>
    <row r="638" spans="1:8" ht="18" x14ac:dyDescent="0.25">
      <c r="A638" s="3" t="s">
        <v>1743</v>
      </c>
      <c r="B638" s="16" t="s">
        <v>1744</v>
      </c>
      <c r="C638" s="5" t="s">
        <v>1745</v>
      </c>
      <c r="D638" s="4" t="s">
        <v>184</v>
      </c>
      <c r="E638" s="4" t="s">
        <v>631</v>
      </c>
      <c r="F638" s="6">
        <v>4</v>
      </c>
      <c r="G638" s="24"/>
      <c r="H638" s="6">
        <f t="shared" si="64"/>
        <v>0</v>
      </c>
    </row>
    <row r="639" spans="1:8" ht="27" x14ac:dyDescent="0.25">
      <c r="A639" s="3" t="s">
        <v>1746</v>
      </c>
      <c r="B639" s="16" t="s">
        <v>1747</v>
      </c>
      <c r="C639" s="5" t="s">
        <v>1748</v>
      </c>
      <c r="D639" s="4" t="s">
        <v>184</v>
      </c>
      <c r="E639" s="4" t="s">
        <v>320</v>
      </c>
      <c r="F639" s="6">
        <v>38.950000000000003</v>
      </c>
      <c r="G639" s="24"/>
      <c r="H639" s="6">
        <f t="shared" si="64"/>
        <v>0</v>
      </c>
    </row>
    <row r="640" spans="1:8" x14ac:dyDescent="0.25">
      <c r="A640" s="3" t="s">
        <v>1749</v>
      </c>
      <c r="B640" s="16" t="s">
        <v>1750</v>
      </c>
      <c r="C640" s="5" t="s">
        <v>1751</v>
      </c>
      <c r="D640" s="4" t="s">
        <v>22</v>
      </c>
      <c r="E640" s="4" t="s">
        <v>23</v>
      </c>
      <c r="F640" s="6">
        <v>372.64</v>
      </c>
      <c r="G640" s="24"/>
      <c r="H640" s="6">
        <f t="shared" si="64"/>
        <v>0</v>
      </c>
    </row>
    <row r="641" spans="1:8" x14ac:dyDescent="0.25">
      <c r="A641" s="3" t="s">
        <v>1752</v>
      </c>
      <c r="B641" s="16" t="s">
        <v>1753</v>
      </c>
      <c r="C641" s="5" t="s">
        <v>1754</v>
      </c>
      <c r="D641" s="4" t="s">
        <v>22</v>
      </c>
      <c r="E641" s="4" t="s">
        <v>23</v>
      </c>
      <c r="F641" s="6">
        <v>375</v>
      </c>
      <c r="G641" s="24"/>
      <c r="H641" s="6">
        <f t="shared" si="64"/>
        <v>0</v>
      </c>
    </row>
    <row r="642" spans="1:8" ht="18" x14ac:dyDescent="0.25">
      <c r="A642" s="3" t="s">
        <v>1755</v>
      </c>
      <c r="B642" s="16" t="s">
        <v>1756</v>
      </c>
      <c r="C642" s="5" t="s">
        <v>1757</v>
      </c>
      <c r="D642" s="4" t="s">
        <v>22</v>
      </c>
      <c r="E642" s="4" t="s">
        <v>16</v>
      </c>
      <c r="F642" s="6">
        <v>3</v>
      </c>
      <c r="G642" s="24"/>
      <c r="H642" s="6">
        <f t="shared" si="64"/>
        <v>0</v>
      </c>
    </row>
    <row r="643" spans="1:8" x14ac:dyDescent="0.25">
      <c r="A643" s="3" t="s">
        <v>1758</v>
      </c>
      <c r="B643" s="16" t="s">
        <v>1759</v>
      </c>
      <c r="C643" s="5" t="s">
        <v>1760</v>
      </c>
      <c r="D643" s="4" t="s">
        <v>184</v>
      </c>
      <c r="E643" s="4" t="s">
        <v>1761</v>
      </c>
      <c r="F643" s="6">
        <v>1.49</v>
      </c>
      <c r="G643" s="24"/>
      <c r="H643" s="6">
        <f t="shared" si="64"/>
        <v>0</v>
      </c>
    </row>
    <row r="644" spans="1:8" x14ac:dyDescent="0.25">
      <c r="A644" s="3" t="s">
        <v>1762</v>
      </c>
      <c r="B644" s="16" t="s">
        <v>1763</v>
      </c>
      <c r="C644" s="5" t="s">
        <v>1764</v>
      </c>
      <c r="D644" s="4" t="s">
        <v>22</v>
      </c>
      <c r="E644" s="4" t="s">
        <v>23</v>
      </c>
      <c r="F644" s="6">
        <v>388.59</v>
      </c>
      <c r="G644" s="24"/>
      <c r="H644" s="6">
        <f t="shared" si="64"/>
        <v>0</v>
      </c>
    </row>
    <row r="645" spans="1:8" x14ac:dyDescent="0.25">
      <c r="A645" s="3" t="s">
        <v>1765</v>
      </c>
      <c r="B645" s="16" t="s">
        <v>1766</v>
      </c>
      <c r="C645" s="5" t="s">
        <v>1767</v>
      </c>
      <c r="D645" s="4" t="s">
        <v>89</v>
      </c>
      <c r="E645" s="4" t="s">
        <v>23</v>
      </c>
      <c r="F645" s="6">
        <v>329.92</v>
      </c>
      <c r="G645" s="24"/>
      <c r="H645" s="6">
        <f t="shared" si="64"/>
        <v>0</v>
      </c>
    </row>
    <row r="646" spans="1:8" x14ac:dyDescent="0.25">
      <c r="A646" s="3" t="s">
        <v>1768</v>
      </c>
      <c r="B646" s="16" t="s">
        <v>1769</v>
      </c>
      <c r="C646" s="5" t="s">
        <v>1770</v>
      </c>
      <c r="D646" s="4" t="s">
        <v>184</v>
      </c>
      <c r="E646" s="4" t="s">
        <v>1761</v>
      </c>
      <c r="F646" s="6">
        <v>55.89</v>
      </c>
      <c r="G646" s="24"/>
      <c r="H646" s="6">
        <f t="shared" si="64"/>
        <v>0</v>
      </c>
    </row>
    <row r="647" spans="1:8" ht="15" customHeight="1" x14ac:dyDescent="0.25">
      <c r="A647" s="7" t="s">
        <v>1771</v>
      </c>
      <c r="B647" s="19" t="s">
        <v>511</v>
      </c>
      <c r="C647" s="20"/>
      <c r="D647" s="20"/>
      <c r="E647" s="20"/>
      <c r="F647" s="20"/>
      <c r="G647" s="20"/>
      <c r="H647" s="8">
        <f>SUM(H648:H651)</f>
        <v>0</v>
      </c>
    </row>
    <row r="648" spans="1:8" x14ac:dyDescent="0.25">
      <c r="A648" s="3" t="s">
        <v>1772</v>
      </c>
      <c r="B648" s="16" t="s">
        <v>1773</v>
      </c>
      <c r="C648" s="5" t="s">
        <v>1774</v>
      </c>
      <c r="D648" s="4" t="s">
        <v>35</v>
      </c>
      <c r="E648" s="4" t="s">
        <v>204</v>
      </c>
      <c r="F648" s="6">
        <v>52.46</v>
      </c>
      <c r="G648" s="24"/>
      <c r="H648" s="6">
        <f t="shared" ref="H648:H651" si="65">ROUND(F648*G648,2)</f>
        <v>0</v>
      </c>
    </row>
    <row r="649" spans="1:8" x14ac:dyDescent="0.25">
      <c r="A649" s="3" t="s">
        <v>1775</v>
      </c>
      <c r="B649" s="16" t="s">
        <v>1776</v>
      </c>
      <c r="C649" s="5" t="s">
        <v>1777</v>
      </c>
      <c r="D649" s="4" t="s">
        <v>35</v>
      </c>
      <c r="E649" s="4" t="s">
        <v>204</v>
      </c>
      <c r="F649" s="6">
        <v>218.46</v>
      </c>
      <c r="G649" s="24"/>
      <c r="H649" s="6">
        <f t="shared" si="65"/>
        <v>0</v>
      </c>
    </row>
    <row r="650" spans="1:8" x14ac:dyDescent="0.25">
      <c r="A650" s="3" t="s">
        <v>1778</v>
      </c>
      <c r="B650" s="16" t="s">
        <v>1779</v>
      </c>
      <c r="C650" s="5" t="s">
        <v>1780</v>
      </c>
      <c r="D650" s="4" t="s">
        <v>22</v>
      </c>
      <c r="E650" s="4" t="s">
        <v>16</v>
      </c>
      <c r="F650" s="6">
        <v>1</v>
      </c>
      <c r="G650" s="24"/>
      <c r="H650" s="6">
        <f t="shared" si="65"/>
        <v>0</v>
      </c>
    </row>
    <row r="651" spans="1:8" ht="27" x14ac:dyDescent="0.25">
      <c r="A651" s="3" t="s">
        <v>1781</v>
      </c>
      <c r="B651" s="16" t="s">
        <v>1782</v>
      </c>
      <c r="C651" s="5" t="s">
        <v>1783</v>
      </c>
      <c r="D651" s="4" t="s">
        <v>89</v>
      </c>
      <c r="E651" s="4" t="s">
        <v>16</v>
      </c>
      <c r="F651" s="22">
        <v>1</v>
      </c>
      <c r="G651" s="25"/>
      <c r="H651" s="6">
        <f t="shared" si="65"/>
        <v>0</v>
      </c>
    </row>
    <row r="652" spans="1:8" ht="18.75" customHeight="1" x14ac:dyDescent="0.25">
      <c r="A652" s="1"/>
      <c r="B652" s="13"/>
      <c r="C652" s="1"/>
      <c r="D652" s="1"/>
      <c r="E652" s="1"/>
      <c r="F652" s="18" t="s">
        <v>1784</v>
      </c>
      <c r="G652" s="18"/>
      <c r="H652" s="17">
        <f>H624+H610+H591+H569+H531+H391+H389+H341+H202+H196+H194+H191+H158+H146+H125+H108+H89+H49+H40+H32+H29+H4</f>
        <v>0</v>
      </c>
    </row>
    <row r="653" spans="1:8" ht="18.75" customHeight="1" x14ac:dyDescent="0.25">
      <c r="A653" s="1"/>
      <c r="B653" s="13"/>
      <c r="C653" s="1"/>
      <c r="D653" s="1"/>
      <c r="E653" s="1"/>
      <c r="F653" s="23" t="s">
        <v>1787</v>
      </c>
      <c r="G653" s="26">
        <v>0</v>
      </c>
      <c r="H653" s="17">
        <f>(H652-(H613+H611+H622))*G653</f>
        <v>0</v>
      </c>
    </row>
    <row r="654" spans="1:8" ht="18.75" customHeight="1" x14ac:dyDescent="0.25">
      <c r="A654" s="1"/>
      <c r="B654" s="13"/>
      <c r="C654" s="1"/>
      <c r="D654" s="1"/>
      <c r="E654" s="1"/>
      <c r="F654" s="23" t="s">
        <v>1788</v>
      </c>
      <c r="G654" s="26">
        <v>0</v>
      </c>
      <c r="H654" s="17">
        <f>(H613+H611+H622)*G654</f>
        <v>0</v>
      </c>
    </row>
    <row r="655" spans="1:8" ht="18.75" customHeight="1" x14ac:dyDescent="0.25">
      <c r="A655" s="1"/>
      <c r="B655" s="13"/>
      <c r="C655" s="1"/>
      <c r="D655" s="1"/>
      <c r="E655" s="1"/>
      <c r="F655" s="18" t="s">
        <v>1785</v>
      </c>
      <c r="G655" s="18"/>
      <c r="H655" s="17">
        <f>H652+H653+H654</f>
        <v>0</v>
      </c>
    </row>
    <row r="656" spans="1:8" ht="15" customHeight="1" x14ac:dyDescent="0.25">
      <c r="A656" s="9"/>
      <c r="B656" s="14"/>
      <c r="C656" s="10"/>
      <c r="D656" s="10"/>
      <c r="E656" s="10"/>
      <c r="F656" s="10"/>
      <c r="G656" s="10"/>
      <c r="H656" s="10"/>
    </row>
  </sheetData>
  <sheetProtection algorithmName="SHA-512" hashValue="Zry1fyDy/VX2EzpBq5A/OqJv2I5azWrQz2yxIiv0gOj1D4963LH3tQNfFGgs+/7kMyuWz6jZDD/dWqqxs0i5zA==" saltValue="YEuwe5USWrEXv7wdrBSBww==" spinCount="100000" sheet="1" objects="1" scenarios="1"/>
  <autoFilter ref="A3:H656" xr:uid="{4D32C108-5B86-4913-8D26-3EE091F081B9}"/>
  <mergeCells count="2">
    <mergeCell ref="F655:G655"/>
    <mergeCell ref="F652:G652"/>
  </mergeCells>
  <printOptions horizontalCentered="1"/>
  <pageMargins left="0.27559055118110237" right="0.27559055118110237" top="0.27559055118110237" bottom="0.27559055118110237" header="0" footer="0"/>
  <pageSetup paperSize="9" scale="33" orientation="portrait" r:id="rId1"/>
  <headerFooter>
    <oddFooter>&amp;L&amp;9&amp;A&amp;R&amp;9Página &amp;P de &amp;N</oddFooter>
  </headerFooter>
  <colBreaks count="1" manualBreakCount="1">
    <brk id="2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Proposta</vt:lpstr>
      <vt:lpstr>Proposta!Titulos_de_impressao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2019-09-20T16:48:28Z</dcterms:created>
  <dcterms:modified xsi:type="dcterms:W3CDTF">2019-09-20T20:45:40Z</dcterms:modified>
</cp:coreProperties>
</file>